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ACTU\ACTU NEW\DIR MED DIR\ARTS - MED\AKKOORD\2021\"/>
    </mc:Choice>
  </mc:AlternateContent>
  <bookViews>
    <workbookView xWindow="0" yWindow="120" windowWidth="15480" windowHeight="11640"/>
  </bookViews>
  <sheets>
    <sheet name="N" sheetId="1" r:id="rId1"/>
    <sheet name="F" sheetId="2" r:id="rId2"/>
  </sheets>
  <definedNames>
    <definedName name="_xlnm.Print_Area" localSheetId="1">F!$A$1:$P$38</definedName>
    <definedName name="_xlnm.Print_Area" localSheetId="0">N!$A$1:$P$38</definedName>
    <definedName name="_xlnm.Print_Titles" localSheetId="1">F!$A:$D</definedName>
    <definedName name="_xlnm.Print_Titles" localSheetId="0">N!$A:$D</definedName>
  </definedNames>
  <calcPr calcId="162913"/>
</workbook>
</file>

<file path=xl/calcChain.xml><?xml version="1.0" encoding="utf-8"?>
<calcChain xmlns="http://schemas.openxmlformats.org/spreadsheetml/2006/main">
  <c r="J34" i="1" l="1"/>
  <c r="I34" i="1"/>
  <c r="G26" i="1" l="1"/>
  <c r="H26" i="1" s="1"/>
  <c r="H21" i="1"/>
  <c r="H20" i="1"/>
  <c r="H19" i="1"/>
  <c r="H18" i="1"/>
  <c r="H13" i="1"/>
  <c r="G13" i="1"/>
  <c r="H12" i="1"/>
  <c r="H11" i="1"/>
  <c r="H10" i="1"/>
  <c r="G10" i="1" l="1"/>
  <c r="G21" i="1"/>
  <c r="G20" i="1"/>
  <c r="G19" i="1"/>
  <c r="G18" i="1"/>
  <c r="G12" i="1"/>
  <c r="G11" i="1"/>
  <c r="C21" i="2" l="1"/>
  <c r="C20" i="2"/>
  <c r="C19" i="2"/>
  <c r="C18" i="2"/>
  <c r="T33" i="2" l="1"/>
  <c r="S33" i="2"/>
  <c r="R33" i="2"/>
  <c r="V33" i="2" s="1"/>
  <c r="T26" i="2"/>
  <c r="S26" i="2"/>
  <c r="R26" i="2"/>
  <c r="T21" i="2"/>
  <c r="S21" i="2"/>
  <c r="R21" i="2"/>
  <c r="T20" i="2"/>
  <c r="S20" i="2"/>
  <c r="R20" i="2"/>
  <c r="T19" i="2"/>
  <c r="S19" i="2"/>
  <c r="R19" i="2"/>
  <c r="V19" i="2" s="1"/>
  <c r="T18" i="2"/>
  <c r="S18" i="2"/>
  <c r="R18" i="2"/>
  <c r="T13" i="2"/>
  <c r="S13" i="2"/>
  <c r="R13" i="2"/>
  <c r="T12" i="2"/>
  <c r="S12" i="2"/>
  <c r="R12" i="2"/>
  <c r="T11" i="2"/>
  <c r="S11" i="2"/>
  <c r="R11" i="2"/>
  <c r="V11" i="2" s="1"/>
  <c r="S10" i="2"/>
  <c r="T10" i="2"/>
  <c r="R10" i="2"/>
  <c r="H33" i="2"/>
  <c r="G33" i="2"/>
  <c r="F33" i="2"/>
  <c r="H26" i="2"/>
  <c r="G26" i="2"/>
  <c r="F26" i="2"/>
  <c r="H21" i="2"/>
  <c r="G21" i="2"/>
  <c r="F21" i="2"/>
  <c r="H20" i="2"/>
  <c r="G20" i="2"/>
  <c r="F20" i="2"/>
  <c r="H19" i="2"/>
  <c r="G19" i="2"/>
  <c r="F19" i="2"/>
  <c r="H18" i="2"/>
  <c r="G18" i="2"/>
  <c r="M18" i="2" s="1"/>
  <c r="F18" i="2"/>
  <c r="H13" i="2"/>
  <c r="G13" i="2"/>
  <c r="F13" i="2"/>
  <c r="H12" i="2"/>
  <c r="G12" i="2"/>
  <c r="F12" i="2"/>
  <c r="H11" i="2"/>
  <c r="G11" i="2"/>
  <c r="F11" i="2"/>
  <c r="G10" i="2"/>
  <c r="H10" i="2"/>
  <c r="F10" i="2"/>
  <c r="L10" i="1"/>
  <c r="N34" i="1"/>
  <c r="M34" i="1"/>
  <c r="L34" i="1"/>
  <c r="M26" i="1"/>
  <c r="N26" i="1"/>
  <c r="I26" i="1"/>
  <c r="J26" i="1"/>
  <c r="L26" i="1"/>
  <c r="J21" i="1"/>
  <c r="I21" i="1"/>
  <c r="N21" i="1"/>
  <c r="M21" i="1"/>
  <c r="L21" i="1"/>
  <c r="J20" i="1"/>
  <c r="I20" i="1"/>
  <c r="N20" i="1"/>
  <c r="M20" i="1"/>
  <c r="L20" i="1"/>
  <c r="J19" i="1"/>
  <c r="I19" i="1"/>
  <c r="N19" i="1"/>
  <c r="M19" i="1"/>
  <c r="L19" i="1"/>
  <c r="J18" i="1"/>
  <c r="I18" i="1"/>
  <c r="N18" i="1"/>
  <c r="M18" i="1"/>
  <c r="L18" i="1"/>
  <c r="L11" i="1"/>
  <c r="M11" i="1"/>
  <c r="N11" i="1"/>
  <c r="I11" i="1"/>
  <c r="J11" i="1"/>
  <c r="L12" i="1"/>
  <c r="M12" i="1"/>
  <c r="N12" i="1"/>
  <c r="I12" i="1"/>
  <c r="J12" i="1"/>
  <c r="L13" i="1"/>
  <c r="M13" i="1"/>
  <c r="N13" i="1"/>
  <c r="I13" i="1"/>
  <c r="J13" i="1"/>
  <c r="M10" i="1"/>
  <c r="N10" i="1"/>
  <c r="I10" i="1"/>
  <c r="J10" i="1"/>
  <c r="N13" i="2" l="1"/>
  <c r="M33" i="2"/>
  <c r="J33" i="2"/>
  <c r="P33" i="2" s="1"/>
  <c r="N33" i="2"/>
  <c r="L19" i="2"/>
  <c r="U11" i="2"/>
  <c r="U19" i="2"/>
  <c r="L11" i="2"/>
  <c r="M20" i="2"/>
  <c r="N21" i="2"/>
  <c r="V21" i="2"/>
  <c r="J13" i="2"/>
  <c r="J19" i="2"/>
  <c r="P19" i="2" s="1"/>
  <c r="I21" i="2"/>
  <c r="M10" i="2"/>
  <c r="I12" i="2"/>
  <c r="N18" i="2"/>
  <c r="I20" i="2"/>
  <c r="V18" i="2"/>
  <c r="I33" i="2"/>
  <c r="N10" i="2"/>
  <c r="N11" i="2"/>
  <c r="L13" i="2"/>
  <c r="N19" i="2"/>
  <c r="V13" i="2"/>
  <c r="U21" i="2"/>
  <c r="I11" i="2"/>
  <c r="U10" i="2"/>
  <c r="V20" i="2"/>
  <c r="L10" i="2"/>
  <c r="M11" i="2"/>
  <c r="J26" i="2"/>
  <c r="L26" i="2"/>
  <c r="U26" i="2"/>
  <c r="V26" i="2"/>
  <c r="U33" i="2"/>
  <c r="U20" i="2"/>
  <c r="O21" i="1"/>
  <c r="U13" i="2"/>
  <c r="V10" i="2"/>
  <c r="N26" i="2"/>
  <c r="J20" i="2"/>
  <c r="L20" i="2"/>
  <c r="M21" i="2"/>
  <c r="J18" i="2"/>
  <c r="I19" i="2"/>
  <c r="I18" i="2"/>
  <c r="J21" i="2"/>
  <c r="P21" i="2" s="1"/>
  <c r="L18" i="2"/>
  <c r="M19" i="2"/>
  <c r="N20" i="2"/>
  <c r="L12" i="2"/>
  <c r="J12" i="2"/>
  <c r="M12" i="2"/>
  <c r="J11" i="2"/>
  <c r="P11" i="2" s="1"/>
  <c r="I13" i="2"/>
  <c r="M26" i="2"/>
  <c r="U18" i="2"/>
  <c r="L21" i="2"/>
  <c r="U12" i="2"/>
  <c r="O12" i="2" s="1"/>
  <c r="M13" i="2"/>
  <c r="V12" i="2"/>
  <c r="L33" i="2"/>
  <c r="I26" i="2"/>
  <c r="N12" i="2"/>
  <c r="I10" i="2"/>
  <c r="J10" i="2"/>
  <c r="P20" i="1"/>
  <c r="O26" i="1"/>
  <c r="O19" i="1"/>
  <c r="P18" i="1"/>
  <c r="O20" i="1"/>
  <c r="P26" i="1"/>
  <c r="O18" i="1"/>
  <c r="P34" i="1"/>
  <c r="P10" i="1"/>
  <c r="O10" i="1"/>
  <c r="O13" i="1"/>
  <c r="O11" i="1"/>
  <c r="P12" i="1"/>
  <c r="O12" i="1"/>
  <c r="O34" i="1"/>
  <c r="O11" i="2"/>
  <c r="P13" i="1"/>
  <c r="P11" i="1"/>
  <c r="P19" i="1"/>
  <c r="P21" i="1"/>
  <c r="O19" i="2" l="1"/>
  <c r="O13" i="2"/>
  <c r="O33" i="2"/>
  <c r="P13" i="2"/>
  <c r="P10" i="2"/>
  <c r="P20" i="2"/>
  <c r="O10" i="2"/>
  <c r="O26" i="2"/>
  <c r="O20" i="2"/>
  <c r="O21" i="2"/>
  <c r="O18" i="2"/>
  <c r="P12" i="2"/>
  <c r="P18" i="2"/>
  <c r="P26" i="2"/>
</calcChain>
</file>

<file path=xl/sharedStrings.xml><?xml version="1.0" encoding="utf-8"?>
<sst xmlns="http://schemas.openxmlformats.org/spreadsheetml/2006/main" count="112" uniqueCount="68">
  <si>
    <t>Codenummer</t>
  </si>
  <si>
    <t>101010</t>
  </si>
  <si>
    <t>101032</t>
  </si>
  <si>
    <t>101054</t>
  </si>
  <si>
    <t>101076</t>
  </si>
  <si>
    <t>102771</t>
  </si>
  <si>
    <t>Honoraria</t>
  </si>
  <si>
    <t>I.</t>
  </si>
  <si>
    <t xml:space="preserve"> Raadpleging algemeen geneeskundige met verworven rechten</t>
  </si>
  <si>
    <t xml:space="preserve"> Raadpleging erkende huisarts</t>
  </si>
  <si>
    <t xml:space="preserve"> Raadpleging geaccrediteerd erkende huisarts</t>
  </si>
  <si>
    <t xml:space="preserve"> Omschrijving</t>
  </si>
  <si>
    <t>Tegemoetkoming</t>
  </si>
  <si>
    <t xml:space="preserve"> Bezoek bij de zieke thuis, door de erkende huisarts</t>
  </si>
  <si>
    <t xml:space="preserve"> Raadpleging geneesheer, houder van het diploma van licentiaat in de tandheelkunde</t>
  </si>
  <si>
    <t xml:space="preserve">    C. Bijkomend honorarium voor het beheer van het GLOBAAL MEDISCH DOSSIER</t>
  </si>
  <si>
    <t>II.</t>
  </si>
  <si>
    <t>Rechthebbenden met voorkeurregeling</t>
  </si>
  <si>
    <t>Rechthebbenden zonder voorkeurregeling</t>
  </si>
  <si>
    <t>Remgeld</t>
  </si>
  <si>
    <t xml:space="preserve">    C. Honoraires complémentaires pour la gestion du DOSSIER MEDICAL GLOBAL</t>
  </si>
  <si>
    <t xml:space="preserve">     B. Consultations DANS le cadre du DOSSIER MEDICAL GLOBAL</t>
  </si>
  <si>
    <t xml:space="preserve"> 1. A. Consultation au cabinet du médecin généraliste PAS dans le cadre du DOSSIER MEDICAL GLOBAL</t>
  </si>
  <si>
    <t>Numéro de code</t>
  </si>
  <si>
    <t>Libellé</t>
  </si>
  <si>
    <t>Honoraires</t>
  </si>
  <si>
    <t>Intervention</t>
  </si>
  <si>
    <r>
      <t xml:space="preserve">Bénéficiaires </t>
    </r>
    <r>
      <rPr>
        <b/>
        <sz val="7"/>
        <rFont val="Arial"/>
        <family val="2"/>
      </rPr>
      <t>avec</t>
    </r>
    <r>
      <rPr>
        <sz val="7"/>
        <rFont val="Arial"/>
        <family val="2"/>
      </rPr>
      <t xml:space="preserve"> régime préférentiel</t>
    </r>
  </si>
  <si>
    <r>
      <t xml:space="preserve">Bénéficiaires </t>
    </r>
    <r>
      <rPr>
        <b/>
        <sz val="7"/>
        <rFont val="Arial"/>
        <family val="2"/>
      </rPr>
      <t>sans</t>
    </r>
    <r>
      <rPr>
        <sz val="7"/>
        <rFont val="Arial"/>
        <family val="2"/>
      </rPr>
      <t xml:space="preserve"> régime préférentiel</t>
    </r>
  </si>
  <si>
    <t>Ticket modérateur</t>
  </si>
  <si>
    <t xml:space="preserve">        GLOBAAL MEDISCH DOSSIER</t>
  </si>
  <si>
    <t>1. A. Raadplegingen in de spreekkamer van een algemeen geneeskundige NIET in het kader van het</t>
  </si>
  <si>
    <t xml:space="preserve">    B. Raadplegingen in de spreekkamer van een algemeen geneeskundige IN het kader van het </t>
  </si>
  <si>
    <t>bedragen in euro</t>
  </si>
  <si>
    <t>montants en euros</t>
  </si>
  <si>
    <t xml:space="preserve"> - een rechthebbende vanaf zijn 10de verjaardag tot zijn 75ste verjaardag met een GMD</t>
  </si>
  <si>
    <t xml:space="preserve"> - een rechthebbende vanaf zijn 75ste verjaardag zonder GMD</t>
  </si>
  <si>
    <t xml:space="preserve"> - een chronische zieke zonder GMD</t>
  </si>
  <si>
    <t xml:space="preserve"> - un bénéficiaire à partir du 10ème anniversaire jusqu'à son 75ème anniversaire avec DMG</t>
  </si>
  <si>
    <t xml:space="preserve"> - un bénéficiaire à partir du 75ème anniversaire sans DMG</t>
  </si>
  <si>
    <t xml:space="preserve"> - un malade chronique sans DMG</t>
  </si>
  <si>
    <t>tarieven op 01-01-2020</t>
  </si>
  <si>
    <t>Raadplegingen van huisartsen</t>
  </si>
  <si>
    <t xml:space="preserve"> Raadpleging door een huisarts op basis van verworven rechten</t>
  </si>
  <si>
    <t xml:space="preserve"> Raadpleging door een huisarts</t>
  </si>
  <si>
    <t xml:space="preserve"> Raadpleging in door een arts, houder van het diploma van licentiaat in de tandheelkunde (TL)</t>
  </si>
  <si>
    <t xml:space="preserve"> Raadpleging door een geaccrediteerde huisarts</t>
  </si>
  <si>
    <t>Bezoeken van huisartsen</t>
  </si>
  <si>
    <t xml:space="preserve">Supplement voor het beheer van het globaal medisch dossier (GMD) door een huisarts, ter </t>
  </si>
  <si>
    <t xml:space="preserve">gelegenheid van een raadpleging (101032, 101076) of van een bezoek (103132, 103412, 103434), </t>
  </si>
  <si>
    <t>met schriftelijk akkoord van de patiënt door de erkende huisarts</t>
  </si>
  <si>
    <t>Consultations de médecins généralistes</t>
  </si>
  <si>
    <t xml:space="preserve"> Consultation  par un médecin généraliste sur base de droits acquis</t>
  </si>
  <si>
    <t xml:space="preserve"> Consultation  par un médecin généraliste</t>
  </si>
  <si>
    <t xml:space="preserve"> Consultation  par un médecin porteur du diplôme de licencié en science dentaire (TL)</t>
  </si>
  <si>
    <t xml:space="preserve"> Consultation  par un médecin généraliste accrédité</t>
  </si>
  <si>
    <t xml:space="preserve"> Supplément pour la gestion du dossier médical global (DMG) par un médecin généraliste, </t>
  </si>
  <si>
    <t xml:space="preserve"> à l'occasion d'une consultation (101032, 101076) ou d'une visite (103132, 103412, 103434) </t>
  </si>
  <si>
    <t xml:space="preserve"> avec l'accord écrit du patient</t>
  </si>
  <si>
    <t>Visites par le médecine généraliste</t>
  </si>
  <si>
    <t xml:space="preserve"> Visite, au domicile du malade, par le médecin généraliste</t>
  </si>
  <si>
    <t>tarieven op 01-01-2021</t>
  </si>
  <si>
    <t>verhoging op 01-01-2021</t>
  </si>
  <si>
    <t>Tarieven op 1 januari 2021</t>
  </si>
  <si>
    <t>tarifs le 01-01-2021</t>
  </si>
  <si>
    <t>Tarifs le 1 janvier 2021</t>
  </si>
  <si>
    <t>augmentation le 01-01-2021</t>
  </si>
  <si>
    <t>tarifs le 01-01-2020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</si>
</sst>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_)"/>
  </numFmts>
  <fonts count="15" x14ac:knownFonts="1">
    <font>
      <sz val="10"/>
      <name val="Arial"/>
    </font>
    <font>
      <sz val="12"/>
      <name val="Helv"/>
    </font>
    <font>
      <b/>
      <i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0" xfId="9" applyFont="1" applyAlignment="1">
      <alignment vertical="center"/>
    </xf>
    <xf numFmtId="37" fontId="6" fillId="0" borderId="0" xfId="9" applyNumberFormat="1" applyFont="1" applyBorder="1" applyAlignment="1" applyProtection="1">
      <alignment horizontal="centerContinuous" vertical="center"/>
    </xf>
    <xf numFmtId="164" fontId="3" fillId="0" borderId="0" xfId="9" applyNumberFormat="1" applyFont="1" applyAlignment="1">
      <alignment vertical="center"/>
    </xf>
    <xf numFmtId="0" fontId="6" fillId="0" borderId="1" xfId="9" applyFont="1" applyBorder="1" applyAlignment="1">
      <alignment horizontal="center" vertical="center"/>
    </xf>
    <xf numFmtId="37" fontId="6" fillId="0" borderId="2" xfId="9" applyNumberFormat="1" applyFont="1" applyBorder="1" applyAlignment="1" applyProtection="1">
      <alignment horizontal="centerContinuous" vertical="center"/>
    </xf>
    <xf numFmtId="37" fontId="6" fillId="0" borderId="3" xfId="9" applyNumberFormat="1" applyFont="1" applyBorder="1" applyAlignment="1" applyProtection="1">
      <alignment horizontal="centerContinuous" vertical="center"/>
    </xf>
    <xf numFmtId="37" fontId="6" fillId="0" borderId="4" xfId="9" applyNumberFormat="1" applyFont="1" applyBorder="1" applyAlignment="1" applyProtection="1">
      <alignment horizontal="centerContinuous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7" fillId="0" borderId="9" xfId="9" applyFont="1" applyBorder="1" applyAlignment="1">
      <alignment horizontal="centerContinuous" vertical="center" wrapText="1"/>
    </xf>
    <xf numFmtId="0" fontId="7" fillId="0" borderId="2" xfId="9" applyFont="1" applyBorder="1" applyAlignment="1">
      <alignment horizontal="centerContinuous" vertical="center" wrapText="1"/>
    </xf>
    <xf numFmtId="0" fontId="6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centerContinuous" vertical="center" wrapText="1"/>
    </xf>
    <xf numFmtId="0" fontId="7" fillId="0" borderId="10" xfId="9" applyFont="1" applyBorder="1" applyAlignment="1">
      <alignment horizontal="centerContinuous" vertical="center" wrapText="1"/>
    </xf>
    <xf numFmtId="165" fontId="6" fillId="0" borderId="7" xfId="9" quotePrefix="1" applyNumberFormat="1" applyFont="1" applyBorder="1" applyAlignment="1" applyProtection="1">
      <alignment horizontal="center" vertical="center"/>
    </xf>
    <xf numFmtId="165" fontId="6" fillId="0" borderId="3" xfId="9" applyNumberFormat="1" applyFont="1" applyBorder="1" applyAlignment="1" applyProtection="1">
      <alignment horizontal="center" vertical="center"/>
    </xf>
    <xf numFmtId="0" fontId="6" fillId="0" borderId="7" xfId="9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4" fontId="6" fillId="0" borderId="3" xfId="9" applyNumberFormat="1" applyFont="1" applyBorder="1" applyAlignment="1" applyProtection="1">
      <alignment vertical="center"/>
    </xf>
    <xf numFmtId="4" fontId="6" fillId="0" borderId="9" xfId="9" applyNumberFormat="1" applyFont="1" applyBorder="1" applyAlignment="1" applyProtection="1">
      <alignment vertical="center"/>
    </xf>
    <xf numFmtId="0" fontId="6" fillId="0" borderId="3" xfId="9" applyFont="1" applyBorder="1" applyAlignment="1">
      <alignment vertical="center"/>
    </xf>
    <xf numFmtId="0" fontId="6" fillId="0" borderId="4" xfId="9" applyFont="1" applyBorder="1" applyAlignment="1">
      <alignment vertical="center"/>
    </xf>
    <xf numFmtId="165" fontId="6" fillId="0" borderId="12" xfId="9" quotePrefix="1" applyNumberFormat="1" applyFont="1" applyBorder="1" applyAlignment="1" applyProtection="1">
      <alignment horizontal="center" vertical="center"/>
    </xf>
    <xf numFmtId="165" fontId="6" fillId="0" borderId="0" xfId="9" applyNumberFormat="1" applyFont="1" applyBorder="1" applyAlignment="1" applyProtection="1">
      <alignment horizontal="center" vertical="center"/>
    </xf>
    <xf numFmtId="0" fontId="6" fillId="0" borderId="0" xfId="9" applyFont="1" applyBorder="1" applyAlignment="1">
      <alignment vertical="center"/>
    </xf>
    <xf numFmtId="4" fontId="6" fillId="0" borderId="5" xfId="9" applyNumberFormat="1" applyFont="1" applyBorder="1" applyAlignment="1" applyProtection="1">
      <alignment vertical="center"/>
    </xf>
    <xf numFmtId="4" fontId="6" fillId="0" borderId="2" xfId="9" applyNumberFormat="1" applyFont="1" applyBorder="1" applyAlignment="1" applyProtection="1">
      <alignment vertical="center"/>
    </xf>
    <xf numFmtId="165" fontId="6" fillId="0" borderId="8" xfId="9" quotePrefix="1" applyNumberFormat="1" applyFont="1" applyBorder="1" applyAlignment="1" applyProtection="1">
      <alignment horizontal="center" vertical="center"/>
    </xf>
    <xf numFmtId="4" fontId="9" fillId="0" borderId="13" xfId="9" applyNumberFormat="1" applyFont="1" applyBorder="1" applyAlignment="1" applyProtection="1">
      <alignment vertical="center"/>
    </xf>
    <xf numFmtId="4" fontId="9" fillId="0" borderId="14" xfId="9" applyNumberFormat="1" applyFont="1" applyBorder="1" applyAlignment="1" applyProtection="1">
      <alignment vertical="center"/>
    </xf>
    <xf numFmtId="4" fontId="9" fillId="0" borderId="0" xfId="9" applyNumberFormat="1" applyFont="1" applyBorder="1" applyAlignment="1" applyProtection="1">
      <alignment vertical="center"/>
    </xf>
    <xf numFmtId="0" fontId="8" fillId="0" borderId="0" xfId="9" applyFont="1" applyBorder="1" applyAlignment="1">
      <alignment vertical="center"/>
    </xf>
    <xf numFmtId="0" fontId="6" fillId="0" borderId="0" xfId="9" applyFont="1"/>
    <xf numFmtId="0" fontId="10" fillId="0" borderId="0" xfId="9" applyFont="1" applyAlignment="1">
      <alignment vertical="center"/>
    </xf>
    <xf numFmtId="0" fontId="4" fillId="0" borderId="0" xfId="9" applyFont="1"/>
    <xf numFmtId="165" fontId="6" fillId="0" borderId="9" xfId="9" applyNumberFormat="1" applyFont="1" applyBorder="1" applyAlignment="1" applyProtection="1">
      <alignment horizontal="center" vertical="center"/>
    </xf>
    <xf numFmtId="4" fontId="6" fillId="0" borderId="15" xfId="9" applyNumberFormat="1" applyFont="1" applyBorder="1" applyAlignment="1" applyProtection="1">
      <alignment vertical="center"/>
    </xf>
    <xf numFmtId="4" fontId="6" fillId="0" borderId="4" xfId="9" applyNumberFormat="1" applyFont="1" applyBorder="1" applyAlignment="1" applyProtection="1">
      <alignment vertical="center"/>
    </xf>
    <xf numFmtId="165" fontId="6" fillId="0" borderId="2" xfId="9" applyNumberFormat="1" applyFont="1" applyBorder="1" applyAlignment="1" applyProtection="1">
      <alignment horizontal="center" vertical="center"/>
    </xf>
    <xf numFmtId="0" fontId="6" fillId="0" borderId="1" xfId="9" applyFont="1" applyBorder="1" applyAlignment="1">
      <alignment vertical="center"/>
    </xf>
    <xf numFmtId="0" fontId="6" fillId="0" borderId="16" xfId="9" applyFont="1" applyBorder="1" applyAlignment="1">
      <alignment vertical="center"/>
    </xf>
    <xf numFmtId="4" fontId="6" fillId="0" borderId="1" xfId="9" applyNumberFormat="1" applyFont="1" applyBorder="1" applyAlignment="1" applyProtection="1">
      <alignment vertical="center"/>
    </xf>
    <xf numFmtId="4" fontId="6" fillId="0" borderId="17" xfId="9" applyNumberFormat="1" applyFont="1" applyBorder="1" applyAlignment="1" applyProtection="1">
      <alignment vertical="center"/>
    </xf>
    <xf numFmtId="4" fontId="6" fillId="0" borderId="16" xfId="9" applyNumberFormat="1" applyFont="1" applyBorder="1" applyAlignment="1" applyProtection="1">
      <alignment vertical="center"/>
    </xf>
    <xf numFmtId="165" fontId="6" fillId="0" borderId="8" xfId="9" applyNumberFormat="1" applyFont="1" applyBorder="1" applyAlignment="1" applyProtection="1">
      <alignment horizontal="center" vertical="center"/>
    </xf>
    <xf numFmtId="4" fontId="6" fillId="0" borderId="7" xfId="9" applyNumberFormat="1" applyFont="1" applyBorder="1" applyAlignment="1" applyProtection="1">
      <alignment vertical="center"/>
    </xf>
    <xf numFmtId="4" fontId="6" fillId="0" borderId="14" xfId="9" applyNumberFormat="1" applyFont="1" applyBorder="1" applyAlignment="1" applyProtection="1">
      <alignment vertical="center"/>
    </xf>
    <xf numFmtId="4" fontId="6" fillId="0" borderId="18" xfId="9" applyNumberFormat="1" applyFont="1" applyBorder="1" applyAlignment="1" applyProtection="1">
      <alignment vertical="center"/>
    </xf>
    <xf numFmtId="165" fontId="6" fillId="0" borderId="0" xfId="9" quotePrefix="1" applyNumberFormat="1" applyFont="1" applyBorder="1" applyAlignment="1" applyProtection="1">
      <alignment horizontal="center" vertical="center"/>
    </xf>
    <xf numFmtId="4" fontId="6" fillId="0" borderId="17" xfId="9" applyNumberFormat="1" applyFont="1" applyBorder="1" applyProtection="1"/>
    <xf numFmtId="4" fontId="6" fillId="0" borderId="19" xfId="9" applyNumberFormat="1" applyFont="1" applyBorder="1" applyProtection="1"/>
    <xf numFmtId="0" fontId="6" fillId="0" borderId="5" xfId="9" applyFont="1" applyBorder="1" applyAlignment="1">
      <alignment vertical="center"/>
    </xf>
    <xf numFmtId="0" fontId="6" fillId="0" borderId="20" xfId="9" applyFont="1" applyBorder="1" applyAlignment="1">
      <alignment vertical="center"/>
    </xf>
    <xf numFmtId="4" fontId="6" fillId="0" borderId="21" xfId="9" applyNumberFormat="1" applyFont="1" applyBorder="1" applyProtection="1"/>
    <xf numFmtId="4" fontId="6" fillId="0" borderId="22" xfId="9" applyNumberFormat="1" applyFont="1" applyBorder="1" applyProtection="1"/>
    <xf numFmtId="4" fontId="6" fillId="0" borderId="7" xfId="9" applyNumberFormat="1" applyFont="1" applyBorder="1" applyProtection="1"/>
    <xf numFmtId="4" fontId="6" fillId="0" borderId="14" xfId="9" applyNumberFormat="1" applyFont="1" applyBorder="1" applyProtection="1"/>
    <xf numFmtId="4" fontId="6" fillId="0" borderId="18" xfId="9" applyNumberFormat="1" applyFont="1" applyBorder="1" applyProtection="1"/>
    <xf numFmtId="37" fontId="6" fillId="0" borderId="2" xfId="0" applyNumberFormat="1" applyFont="1" applyBorder="1" applyAlignment="1" applyProtection="1">
      <alignment horizontal="centerContinuous" vertical="center"/>
    </xf>
    <xf numFmtId="37" fontId="6" fillId="0" borderId="3" xfId="0" applyNumberFormat="1" applyFont="1" applyBorder="1" applyAlignment="1" applyProtection="1">
      <alignment horizontal="centerContinuous" vertical="center"/>
    </xf>
    <xf numFmtId="37" fontId="6" fillId="0" borderId="4" xfId="0" applyNumberFormat="1" applyFont="1" applyBorder="1" applyAlignment="1" applyProtection="1">
      <alignment horizontal="centerContinuous" vertical="center"/>
    </xf>
    <xf numFmtId="0" fontId="7" fillId="0" borderId="9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Continuous" vertical="center" wrapText="1"/>
    </xf>
    <xf numFmtId="4" fontId="6" fillId="0" borderId="9" xfId="0" applyNumberFormat="1" applyFont="1" applyBorder="1" applyAlignment="1" applyProtection="1">
      <alignment vertical="center"/>
    </xf>
    <xf numFmtId="4" fontId="6" fillId="0" borderId="5" xfId="0" applyNumberFormat="1" applyFont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vertical="center"/>
    </xf>
    <xf numFmtId="4" fontId="9" fillId="0" borderId="0" xfId="0" applyNumberFormat="1" applyFont="1" applyBorder="1" applyAlignment="1" applyProtection="1">
      <alignment vertical="center"/>
    </xf>
    <xf numFmtId="0" fontId="6" fillId="0" borderId="0" xfId="0" applyFont="1"/>
    <xf numFmtId="4" fontId="6" fillId="0" borderId="15" xfId="0" applyNumberFormat="1" applyFont="1" applyBorder="1" applyAlignment="1" applyProtection="1">
      <alignment vertical="center"/>
    </xf>
    <xf numFmtId="4" fontId="6" fillId="0" borderId="4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>
      <alignment vertical="center"/>
    </xf>
    <xf numFmtId="4" fontId="6" fillId="0" borderId="16" xfId="0" applyNumberFormat="1" applyFont="1" applyBorder="1" applyAlignment="1" applyProtection="1">
      <alignment vertical="center"/>
    </xf>
    <xf numFmtId="4" fontId="6" fillId="0" borderId="14" xfId="0" applyNumberFormat="1" applyFont="1" applyBorder="1" applyAlignment="1" applyProtection="1">
      <alignment vertical="center"/>
    </xf>
    <xf numFmtId="4" fontId="6" fillId="0" borderId="18" xfId="0" applyNumberFormat="1" applyFont="1" applyBorder="1" applyAlignment="1" applyProtection="1">
      <alignment vertical="center"/>
    </xf>
    <xf numFmtId="4" fontId="6" fillId="0" borderId="17" xfId="0" applyNumberFormat="1" applyFont="1" applyBorder="1" applyProtection="1"/>
    <xf numFmtId="4" fontId="6" fillId="0" borderId="19" xfId="0" applyNumberFormat="1" applyFont="1" applyBorder="1" applyProtection="1"/>
    <xf numFmtId="4" fontId="6" fillId="0" borderId="21" xfId="0" applyNumberFormat="1" applyFont="1" applyBorder="1" applyProtection="1"/>
    <xf numFmtId="4" fontId="6" fillId="0" borderId="22" xfId="0" applyNumberFormat="1" applyFont="1" applyBorder="1" applyProtection="1"/>
    <xf numFmtId="4" fontId="6" fillId="0" borderId="14" xfId="0" applyNumberFormat="1" applyFont="1" applyBorder="1" applyProtection="1"/>
    <xf numFmtId="4" fontId="6" fillId="0" borderId="18" xfId="0" applyNumberFormat="1" applyFont="1" applyBorder="1" applyProtection="1"/>
    <xf numFmtId="4" fontId="9" fillId="0" borderId="18" xfId="0" applyNumberFormat="1" applyFont="1" applyBorder="1" applyAlignment="1" applyProtection="1">
      <alignment vertical="center"/>
    </xf>
    <xf numFmtId="0" fontId="6" fillId="0" borderId="11" xfId="9" applyFont="1" applyBorder="1" applyAlignment="1">
      <alignment horizontal="center" vertical="center"/>
    </xf>
    <xf numFmtId="0" fontId="3" fillId="0" borderId="0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0" fontId="6" fillId="0" borderId="0" xfId="9" applyFont="1" applyBorder="1"/>
    <xf numFmtId="0" fontId="0" fillId="0" borderId="0" xfId="0" applyBorder="1"/>
    <xf numFmtId="0" fontId="6" fillId="0" borderId="5" xfId="9" applyFont="1" applyBorder="1" applyAlignment="1">
      <alignment horizontal="center"/>
    </xf>
    <xf numFmtId="0" fontId="6" fillId="0" borderId="7" xfId="9" applyFont="1" applyBorder="1" applyAlignment="1">
      <alignment horizontal="center"/>
    </xf>
    <xf numFmtId="4" fontId="9" fillId="0" borderId="18" xfId="9" applyNumberFormat="1" applyFont="1" applyBorder="1" applyAlignment="1" applyProtection="1">
      <alignment vertical="center"/>
    </xf>
    <xf numFmtId="4" fontId="6" fillId="0" borderId="1" xfId="9" applyNumberFormat="1" applyFont="1" applyBorder="1" applyProtection="1"/>
    <xf numFmtId="4" fontId="6" fillId="0" borderId="5" xfId="9" applyNumberFormat="1" applyFont="1" applyBorder="1" applyProtection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23" xfId="9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8" fillId="0" borderId="6" xfId="9" applyFont="1" applyBorder="1" applyAlignment="1">
      <alignment vertical="center"/>
    </xf>
    <xf numFmtId="0" fontId="8" fillId="0" borderId="23" xfId="9" applyFont="1" applyBorder="1" applyAlignment="1">
      <alignment vertical="center"/>
    </xf>
    <xf numFmtId="0" fontId="7" fillId="0" borderId="6" xfId="9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4" fontId="6" fillId="0" borderId="8" xfId="9" applyNumberFormat="1" applyFont="1" applyBorder="1" applyAlignment="1" applyProtection="1">
      <alignment vertical="center"/>
    </xf>
    <xf numFmtId="4" fontId="6" fillId="0" borderId="2" xfId="9" applyNumberFormat="1" applyFont="1" applyBorder="1" applyProtection="1"/>
    <xf numFmtId="0" fontId="6" fillId="0" borderId="3" xfId="9" applyFont="1" applyBorder="1" applyAlignment="1">
      <alignment horizontal="left" vertical="center"/>
    </xf>
    <xf numFmtId="0" fontId="7" fillId="0" borderId="4" xfId="0" applyFont="1" applyBorder="1" applyAlignment="1">
      <alignment horizontal="centerContinuous" vertical="center" wrapText="1"/>
    </xf>
    <xf numFmtId="0" fontId="6" fillId="0" borderId="5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4" fontId="6" fillId="0" borderId="0" xfId="9" applyNumberFormat="1" applyFont="1" applyBorder="1" applyAlignment="1" applyProtection="1">
      <alignment vertical="center"/>
    </xf>
    <xf numFmtId="4" fontId="9" fillId="0" borderId="24" xfId="9" applyNumberFormat="1" applyFont="1" applyBorder="1" applyAlignment="1" applyProtection="1">
      <alignment vertical="center"/>
    </xf>
    <xf numFmtId="4" fontId="6" fillId="0" borderId="12" xfId="9" applyNumberFormat="1" applyFont="1" applyBorder="1" applyAlignment="1" applyProtection="1">
      <alignment vertical="center"/>
    </xf>
    <xf numFmtId="4" fontId="9" fillId="0" borderId="8" xfId="9" applyNumberFormat="1" applyFont="1" applyBorder="1" applyAlignment="1" applyProtection="1">
      <alignment vertical="center"/>
    </xf>
    <xf numFmtId="4" fontId="6" fillId="0" borderId="25" xfId="9" applyNumberFormat="1" applyFont="1" applyBorder="1" applyAlignment="1" applyProtection="1">
      <alignment vertical="center"/>
    </xf>
    <xf numFmtId="4" fontId="6" fillId="0" borderId="26" xfId="9" applyNumberFormat="1" applyFont="1" applyBorder="1" applyAlignment="1" applyProtection="1">
      <alignment vertical="center"/>
    </xf>
    <xf numFmtId="4" fontId="6" fillId="0" borderId="24" xfId="9" applyNumberFormat="1" applyFont="1" applyBorder="1" applyAlignment="1" applyProtection="1">
      <alignment vertical="center"/>
    </xf>
    <xf numFmtId="4" fontId="6" fillId="0" borderId="26" xfId="9" applyNumberFormat="1" applyFont="1" applyBorder="1" applyProtection="1"/>
    <xf numFmtId="4" fontId="6" fillId="0" borderId="27" xfId="9" applyNumberFormat="1" applyFont="1" applyBorder="1" applyProtection="1"/>
    <xf numFmtId="4" fontId="6" fillId="0" borderId="24" xfId="9" applyNumberFormat="1" applyFont="1" applyBorder="1" applyProtection="1"/>
    <xf numFmtId="4" fontId="6" fillId="0" borderId="12" xfId="9" applyNumberFormat="1" applyFont="1" applyBorder="1" applyProtection="1"/>
    <xf numFmtId="4" fontId="6" fillId="0" borderId="8" xfId="9" applyNumberFormat="1" applyFont="1" applyBorder="1" applyProtection="1"/>
    <xf numFmtId="4" fontId="6" fillId="0" borderId="17" xfId="0" applyNumberFormat="1" applyFont="1" applyFill="1" applyBorder="1" applyProtection="1"/>
    <xf numFmtId="4" fontId="6" fillId="0" borderId="19" xfId="0" applyNumberFormat="1" applyFont="1" applyFill="1" applyBorder="1" applyProtection="1"/>
    <xf numFmtId="4" fontId="6" fillId="0" borderId="1" xfId="0" applyNumberFormat="1" applyFont="1" applyFill="1" applyBorder="1" applyProtection="1"/>
    <xf numFmtId="0" fontId="6" fillId="0" borderId="20" xfId="9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23" xfId="9" applyFont="1" applyBorder="1" applyAlignment="1">
      <alignment horizontal="center" vertical="center"/>
    </xf>
    <xf numFmtId="4" fontId="6" fillId="0" borderId="8" xfId="0" applyNumberFormat="1" applyFont="1" applyBorder="1" applyProtection="1"/>
    <xf numFmtId="10" fontId="0" fillId="0" borderId="0" xfId="10" applyNumberFormat="1" applyFont="1"/>
    <xf numFmtId="4" fontId="6" fillId="4" borderId="2" xfId="9" applyNumberFormat="1" applyFont="1" applyFill="1" applyBorder="1" applyProtection="1"/>
    <xf numFmtId="0" fontId="6" fillId="0" borderId="1" xfId="9" applyFont="1" applyBorder="1" applyAlignment="1">
      <alignment horizontal="center" vertical="center"/>
    </xf>
    <xf numFmtId="0" fontId="6" fillId="0" borderId="16" xfId="9" applyFont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37" fontId="6" fillId="0" borderId="4" xfId="0" applyNumberFormat="1" applyFont="1" applyBorder="1" applyAlignment="1" applyProtection="1">
      <alignment horizontal="center" vertical="center"/>
    </xf>
    <xf numFmtId="14" fontId="4" fillId="2" borderId="9" xfId="9" applyNumberFormat="1" applyFont="1" applyFill="1" applyBorder="1" applyAlignment="1">
      <alignment horizontal="center" vertical="center"/>
    </xf>
    <xf numFmtId="14" fontId="4" fillId="3" borderId="9" xfId="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1">
    <cellStyle name="Normal - Style1" xfId="1"/>
    <cellStyle name="Normal - Style2" xfId="2"/>
    <cellStyle name="Normal - Style3" xfId="3"/>
    <cellStyle name="Normal - Style4" xfId="4"/>
    <cellStyle name="Normal - Style5" xfId="5"/>
    <cellStyle name="Normal - Style6" xfId="6"/>
    <cellStyle name="Normal - Style7" xfId="7"/>
    <cellStyle name="Normal - Style8" xfId="8"/>
    <cellStyle name="Procent" xfId="10" builtinId="5"/>
    <cellStyle name="Standaard" xfId="0" builtinId="0"/>
    <cellStyle name="Standaard_Blad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tabSelected="1" zoomScaleNormal="100" zoomScaleSheetLayoutView="85" workbookViewId="0">
      <selection activeCell="B2" sqref="B2"/>
    </sheetView>
  </sheetViews>
  <sheetFormatPr defaultRowHeight="12.75" x14ac:dyDescent="0.2"/>
  <cols>
    <col min="1" max="1" width="3.140625" bestFit="1" customWidth="1"/>
    <col min="2" max="2" width="16.140625" customWidth="1"/>
    <col min="3" max="3" width="15.5703125" customWidth="1"/>
    <col min="4" max="4" width="65.140625" customWidth="1"/>
    <col min="5" max="5" width="1.7109375" customWidth="1"/>
    <col min="6" max="10" width="10.28515625" customWidth="1"/>
    <col min="11" max="11" width="1.7109375" customWidth="1"/>
    <col min="12" max="16" width="10.28515625" customWidth="1"/>
    <col min="17" max="17" width="1.7109375" style="95" customWidth="1"/>
    <col min="18" max="22" width="10.28515625" customWidth="1"/>
  </cols>
  <sheetData>
    <row r="1" spans="1:22" ht="16.5" x14ac:dyDescent="0.2">
      <c r="A1" s="1"/>
      <c r="B1" s="1"/>
      <c r="C1" s="2"/>
      <c r="D1" s="2"/>
      <c r="F1" s="2"/>
      <c r="G1" s="2"/>
      <c r="H1" s="2"/>
      <c r="I1" s="2"/>
      <c r="J1" s="2"/>
      <c r="Q1" s="92"/>
      <c r="R1" s="2"/>
      <c r="S1" s="2"/>
      <c r="T1" s="2"/>
      <c r="U1" s="2"/>
      <c r="V1" s="2"/>
    </row>
    <row r="2" spans="1:22" ht="16.5" x14ac:dyDescent="0.2">
      <c r="A2" s="3"/>
      <c r="B2" s="1" t="s">
        <v>63</v>
      </c>
      <c r="C2" s="2"/>
      <c r="D2" s="2"/>
      <c r="F2" s="2"/>
      <c r="G2" s="2"/>
      <c r="H2" s="2"/>
      <c r="I2" s="2"/>
      <c r="J2" s="2"/>
      <c r="Q2" s="92"/>
      <c r="R2" s="2"/>
      <c r="S2" s="2"/>
      <c r="T2" s="2"/>
      <c r="U2" s="2"/>
      <c r="V2" s="2"/>
    </row>
    <row r="3" spans="1:22" ht="15" x14ac:dyDescent="0.2">
      <c r="A3" s="3"/>
      <c r="B3" s="3"/>
      <c r="C3" s="3"/>
      <c r="D3" s="3"/>
      <c r="F3" s="3"/>
      <c r="G3" s="3"/>
      <c r="H3" s="3"/>
      <c r="I3" s="3"/>
      <c r="J3" s="3"/>
      <c r="Q3" s="93"/>
      <c r="R3" s="3"/>
      <c r="S3" s="3"/>
      <c r="T3" s="3"/>
      <c r="U3" s="3"/>
      <c r="V3" s="3"/>
    </row>
    <row r="4" spans="1:22" ht="16.5" x14ac:dyDescent="0.2">
      <c r="A4" s="4" t="s">
        <v>7</v>
      </c>
      <c r="B4" s="5" t="s">
        <v>42</v>
      </c>
      <c r="C4" s="3"/>
      <c r="D4" s="3"/>
      <c r="F4" s="6"/>
      <c r="G4" s="7"/>
      <c r="H4" s="6"/>
      <c r="I4" s="7"/>
      <c r="J4" s="6"/>
      <c r="Q4" s="93"/>
      <c r="R4" s="6"/>
      <c r="S4" s="7"/>
      <c r="T4" s="6"/>
      <c r="U4" s="7"/>
      <c r="V4" s="6"/>
    </row>
    <row r="5" spans="1:22" ht="15" x14ac:dyDescent="0.2">
      <c r="A5" s="3"/>
      <c r="B5" s="3"/>
      <c r="C5" s="3"/>
      <c r="D5" s="3"/>
      <c r="F5" s="155" t="s">
        <v>61</v>
      </c>
      <c r="G5" s="155"/>
      <c r="H5" s="155"/>
      <c r="I5" s="155"/>
      <c r="J5" s="155"/>
      <c r="L5" s="154" t="s">
        <v>62</v>
      </c>
      <c r="M5" s="154"/>
      <c r="N5" s="154"/>
      <c r="O5" s="154"/>
      <c r="P5" s="154"/>
      <c r="Q5" s="93"/>
      <c r="R5" s="154" t="s">
        <v>41</v>
      </c>
      <c r="S5" s="154"/>
      <c r="T5" s="154"/>
      <c r="U5" s="154"/>
      <c r="V5" s="154"/>
    </row>
    <row r="6" spans="1:22" ht="15" x14ac:dyDescent="0.2">
      <c r="A6" s="3"/>
      <c r="B6" s="8" t="s">
        <v>0</v>
      </c>
      <c r="C6" s="150" t="s">
        <v>11</v>
      </c>
      <c r="D6" s="151"/>
      <c r="F6" s="9" t="s">
        <v>6</v>
      </c>
      <c r="G6" s="10" t="s">
        <v>12</v>
      </c>
      <c r="H6" s="11"/>
      <c r="I6" s="152" t="s">
        <v>19</v>
      </c>
      <c r="J6" s="153"/>
      <c r="L6" s="9" t="s">
        <v>6</v>
      </c>
      <c r="M6" s="10" t="s">
        <v>12</v>
      </c>
      <c r="N6" s="11"/>
      <c r="O6" s="152" t="s">
        <v>19</v>
      </c>
      <c r="P6" s="153"/>
      <c r="Q6" s="18"/>
      <c r="R6" s="9" t="s">
        <v>6</v>
      </c>
      <c r="S6" s="10" t="s">
        <v>12</v>
      </c>
      <c r="T6" s="11"/>
      <c r="U6" s="152" t="s">
        <v>19</v>
      </c>
      <c r="V6" s="153"/>
    </row>
    <row r="7" spans="1:22" ht="28.5" customHeight="1" x14ac:dyDescent="0.2">
      <c r="A7" s="3"/>
      <c r="B7" s="12"/>
      <c r="C7" s="14"/>
      <c r="D7" s="91"/>
      <c r="F7" s="15"/>
      <c r="G7" s="16" t="s">
        <v>17</v>
      </c>
      <c r="H7" s="17" t="s">
        <v>18</v>
      </c>
      <c r="I7" s="68" t="s">
        <v>17</v>
      </c>
      <c r="J7" s="69" t="s">
        <v>18</v>
      </c>
      <c r="L7" s="15"/>
      <c r="M7" s="16" t="s">
        <v>17</v>
      </c>
      <c r="N7" s="17" t="s">
        <v>18</v>
      </c>
      <c r="O7" s="68" t="s">
        <v>17</v>
      </c>
      <c r="P7" s="69" t="s">
        <v>18</v>
      </c>
      <c r="Q7" s="18"/>
      <c r="R7" s="15"/>
      <c r="S7" s="16" t="s">
        <v>17</v>
      </c>
      <c r="T7" s="17" t="s">
        <v>18</v>
      </c>
      <c r="U7" s="68" t="s">
        <v>17</v>
      </c>
      <c r="V7" s="69" t="s">
        <v>18</v>
      </c>
    </row>
    <row r="8" spans="1:22" ht="15" x14ac:dyDescent="0.2">
      <c r="A8" s="3"/>
      <c r="B8" s="120" t="s">
        <v>31</v>
      </c>
      <c r="C8" s="12"/>
      <c r="D8" s="18"/>
      <c r="F8" s="125" t="s">
        <v>33</v>
      </c>
      <c r="G8" s="20"/>
      <c r="H8" s="20"/>
      <c r="I8" s="71"/>
      <c r="J8" s="126"/>
      <c r="L8" s="125" t="s">
        <v>33</v>
      </c>
      <c r="M8" s="20"/>
      <c r="N8" s="20"/>
      <c r="O8" s="71"/>
      <c r="P8" s="126"/>
      <c r="Q8" s="18"/>
      <c r="R8" s="125" t="s">
        <v>33</v>
      </c>
      <c r="S8" s="20"/>
      <c r="T8" s="20"/>
      <c r="U8" s="71"/>
      <c r="V8" s="126"/>
    </row>
    <row r="9" spans="1:22" ht="15" x14ac:dyDescent="0.2">
      <c r="A9" s="3"/>
      <c r="B9" s="119" t="s">
        <v>30</v>
      </c>
      <c r="C9" s="13"/>
      <c r="D9" s="13"/>
      <c r="F9" s="18"/>
      <c r="G9" s="19"/>
      <c r="H9" s="121"/>
      <c r="I9" s="122"/>
      <c r="J9" s="122"/>
      <c r="L9" s="18"/>
      <c r="M9" s="19"/>
      <c r="N9" s="121"/>
      <c r="O9" s="122"/>
      <c r="P9" s="122"/>
      <c r="Q9" s="18"/>
      <c r="R9" s="18"/>
      <c r="S9" s="19"/>
      <c r="T9" s="121"/>
      <c r="U9" s="122"/>
      <c r="V9" s="122"/>
    </row>
    <row r="10" spans="1:22" ht="15" x14ac:dyDescent="0.2">
      <c r="A10" s="3"/>
      <c r="B10" s="21">
        <v>101010</v>
      </c>
      <c r="C10" s="27" t="s">
        <v>43</v>
      </c>
      <c r="D10" s="28"/>
      <c r="F10" s="26">
        <v>16.48</v>
      </c>
      <c r="G10" s="44">
        <f>+F10-U10</f>
        <v>14.98</v>
      </c>
      <c r="H10" s="26">
        <f>+F10-V10</f>
        <v>10.48</v>
      </c>
      <c r="I10" s="72">
        <f>F10-G10</f>
        <v>1.5</v>
      </c>
      <c r="J10" s="72">
        <f>F10-H10</f>
        <v>6</v>
      </c>
      <c r="L10" s="25">
        <f>F10-R10</f>
        <v>0.17000000000000171</v>
      </c>
      <c r="M10" s="25">
        <f t="shared" ref="L10:P13" si="0">G10-S10</f>
        <v>0.17000000000000171</v>
      </c>
      <c r="N10" s="25">
        <f t="shared" si="0"/>
        <v>0.17000000000000171</v>
      </c>
      <c r="O10" s="25">
        <f t="shared" si="0"/>
        <v>0</v>
      </c>
      <c r="P10" s="26">
        <f t="shared" si="0"/>
        <v>0</v>
      </c>
      <c r="Q10" s="31"/>
      <c r="R10" s="25">
        <v>16.309999999999999</v>
      </c>
      <c r="S10" s="26">
        <v>14.809999999999999</v>
      </c>
      <c r="T10" s="26">
        <v>10.309999999999999</v>
      </c>
      <c r="U10" s="72">
        <v>1.5</v>
      </c>
      <c r="V10" s="72">
        <v>6</v>
      </c>
    </row>
    <row r="11" spans="1:22" ht="15" x14ac:dyDescent="0.2">
      <c r="A11" s="3"/>
      <c r="B11" s="22">
        <v>101032</v>
      </c>
      <c r="C11" s="27" t="s">
        <v>44</v>
      </c>
      <c r="D11" s="28"/>
      <c r="F11" s="26">
        <v>22.44</v>
      </c>
      <c r="G11" s="44">
        <f t="shared" ref="G11:G13" si="1">+F11-U11</f>
        <v>20.94</v>
      </c>
      <c r="H11" s="26">
        <f t="shared" ref="H11:H13" si="2">+F11-V11</f>
        <v>16.440000000000001</v>
      </c>
      <c r="I11" s="72">
        <f>F11-G11</f>
        <v>1.5</v>
      </c>
      <c r="J11" s="72">
        <f>F11-H11</f>
        <v>6</v>
      </c>
      <c r="L11" s="25">
        <f t="shared" si="0"/>
        <v>0.22000000000000242</v>
      </c>
      <c r="M11" s="25">
        <f t="shared" si="0"/>
        <v>0.22000000000000242</v>
      </c>
      <c r="N11" s="25">
        <f t="shared" si="0"/>
        <v>0.22000000000000242</v>
      </c>
      <c r="O11" s="25">
        <f t="shared" si="0"/>
        <v>0</v>
      </c>
      <c r="P11" s="26">
        <f t="shared" si="0"/>
        <v>0</v>
      </c>
      <c r="Q11" s="31"/>
      <c r="R11" s="25">
        <v>22.22</v>
      </c>
      <c r="S11" s="26">
        <v>20.72</v>
      </c>
      <c r="T11" s="26">
        <v>16.22</v>
      </c>
      <c r="U11" s="72">
        <v>1.5</v>
      </c>
      <c r="V11" s="72">
        <v>6</v>
      </c>
    </row>
    <row r="12" spans="1:22" ht="15" x14ac:dyDescent="0.2">
      <c r="A12" s="3"/>
      <c r="B12" s="22">
        <v>101054</v>
      </c>
      <c r="C12" s="27" t="s">
        <v>45</v>
      </c>
      <c r="D12" s="28"/>
      <c r="F12" s="26">
        <v>22.83</v>
      </c>
      <c r="G12" s="44">
        <f t="shared" si="1"/>
        <v>21.33</v>
      </c>
      <c r="H12" s="26">
        <f t="shared" si="2"/>
        <v>16.829999999999998</v>
      </c>
      <c r="I12" s="72">
        <f>F12-G12</f>
        <v>1.5</v>
      </c>
      <c r="J12" s="72">
        <f>F12-H12</f>
        <v>6</v>
      </c>
      <c r="L12" s="25">
        <f t="shared" si="0"/>
        <v>0.21999999999999886</v>
      </c>
      <c r="M12" s="25">
        <f t="shared" si="0"/>
        <v>0.21999999999999886</v>
      </c>
      <c r="N12" s="25">
        <f t="shared" si="0"/>
        <v>0.21999999999999886</v>
      </c>
      <c r="O12" s="25">
        <f t="shared" si="0"/>
        <v>0</v>
      </c>
      <c r="P12" s="26">
        <f t="shared" si="0"/>
        <v>0</v>
      </c>
      <c r="Q12" s="31"/>
      <c r="R12" s="25">
        <v>22.61</v>
      </c>
      <c r="S12" s="26">
        <v>21.11</v>
      </c>
      <c r="T12" s="26">
        <v>16.61</v>
      </c>
      <c r="U12" s="72">
        <v>1.5</v>
      </c>
      <c r="V12" s="72">
        <v>6</v>
      </c>
    </row>
    <row r="13" spans="1:22" ht="15" x14ac:dyDescent="0.2">
      <c r="A13" s="3"/>
      <c r="B13" s="29">
        <v>101076</v>
      </c>
      <c r="C13" s="58" t="s">
        <v>46</v>
      </c>
      <c r="D13" s="59"/>
      <c r="F13" s="131">
        <v>27.060000000000002</v>
      </c>
      <c r="G13" s="129">
        <f t="shared" si="1"/>
        <v>25.560000000000002</v>
      </c>
      <c r="H13" s="33">
        <f t="shared" si="2"/>
        <v>21.060000000000002</v>
      </c>
      <c r="I13" s="73">
        <f>F13-G13</f>
        <v>1.5</v>
      </c>
      <c r="J13" s="74">
        <f>F13-H13</f>
        <v>6</v>
      </c>
      <c r="L13" s="48">
        <f t="shared" si="0"/>
        <v>0.28000000000000114</v>
      </c>
      <c r="M13" s="48">
        <f t="shared" si="0"/>
        <v>0.28000000000000114</v>
      </c>
      <c r="N13" s="48">
        <f t="shared" si="0"/>
        <v>0.28000000000000114</v>
      </c>
      <c r="O13" s="48">
        <f t="shared" si="0"/>
        <v>0</v>
      </c>
      <c r="P13" s="33">
        <f t="shared" si="0"/>
        <v>0</v>
      </c>
      <c r="Q13" s="31"/>
      <c r="R13" s="32">
        <v>26.78</v>
      </c>
      <c r="S13" s="32">
        <v>25.28</v>
      </c>
      <c r="T13" s="33">
        <v>20.78</v>
      </c>
      <c r="U13" s="73">
        <v>1.5</v>
      </c>
      <c r="V13" s="74">
        <v>6</v>
      </c>
    </row>
    <row r="14" spans="1:22" ht="15" x14ac:dyDescent="0.2">
      <c r="A14" s="3"/>
      <c r="B14" s="34"/>
      <c r="C14" s="23"/>
      <c r="D14" s="24"/>
      <c r="F14" s="132"/>
      <c r="G14" s="130"/>
      <c r="H14" s="98"/>
      <c r="I14" s="75"/>
      <c r="J14" s="90"/>
      <c r="L14" s="52"/>
      <c r="M14" s="52"/>
      <c r="N14" s="52"/>
      <c r="O14" s="52"/>
      <c r="P14" s="123"/>
      <c r="Q14" s="31"/>
      <c r="R14" s="35"/>
      <c r="S14" s="36"/>
      <c r="T14" s="98"/>
      <c r="U14" s="75"/>
      <c r="V14" s="90"/>
    </row>
    <row r="15" spans="1:22" ht="15" x14ac:dyDescent="0.2">
      <c r="A15" s="3"/>
      <c r="B15" s="30"/>
      <c r="C15" s="31"/>
      <c r="D15" s="31"/>
      <c r="F15" s="37"/>
      <c r="G15" s="37"/>
      <c r="H15" s="37"/>
      <c r="I15" s="76"/>
      <c r="J15" s="76"/>
      <c r="L15" s="37"/>
      <c r="M15" s="37"/>
      <c r="N15" s="37"/>
      <c r="O15" s="76"/>
      <c r="P15" s="76"/>
      <c r="Q15" s="31"/>
      <c r="R15" s="37"/>
      <c r="S15" s="37"/>
      <c r="T15" s="37"/>
      <c r="U15" s="76"/>
      <c r="V15" s="76"/>
    </row>
    <row r="16" spans="1:22" ht="15" x14ac:dyDescent="0.2">
      <c r="A16" s="3"/>
      <c r="B16" s="38" t="s">
        <v>32</v>
      </c>
      <c r="C16" s="39"/>
      <c r="D16" s="39"/>
      <c r="F16" s="39"/>
      <c r="G16" s="39"/>
      <c r="H16" s="39"/>
      <c r="I16" s="77"/>
      <c r="J16" s="77"/>
      <c r="L16" s="39"/>
      <c r="M16" s="39"/>
      <c r="N16" s="39"/>
      <c r="O16" s="77"/>
      <c r="P16" s="77"/>
      <c r="Q16" s="94"/>
      <c r="R16" s="39"/>
      <c r="S16" s="39"/>
      <c r="T16" s="39"/>
      <c r="U16" s="77"/>
      <c r="V16" s="77"/>
    </row>
    <row r="17" spans="1:23" ht="15" x14ac:dyDescent="0.2">
      <c r="A17" s="3"/>
      <c r="B17" s="119" t="s">
        <v>30</v>
      </c>
      <c r="C17" s="39"/>
      <c r="D17" s="39"/>
      <c r="F17" s="39"/>
      <c r="G17" s="39"/>
      <c r="H17" s="39"/>
      <c r="I17" s="77"/>
      <c r="J17" s="77"/>
      <c r="L17" s="39"/>
      <c r="M17" s="39"/>
      <c r="N17" s="39"/>
      <c r="O17" s="77"/>
      <c r="P17" s="77"/>
      <c r="Q17" s="94"/>
      <c r="R17" s="39"/>
      <c r="S17" s="39"/>
      <c r="T17" s="39"/>
      <c r="U17" s="77"/>
      <c r="V17" s="77"/>
    </row>
    <row r="18" spans="1:23" ht="15" x14ac:dyDescent="0.2">
      <c r="A18" s="41"/>
      <c r="B18" s="42" t="s">
        <v>1</v>
      </c>
      <c r="C18" s="27" t="s">
        <v>8</v>
      </c>
      <c r="D18" s="28"/>
      <c r="F18" s="26">
        <v>16.48</v>
      </c>
      <c r="G18" s="44">
        <f>+F18-U18</f>
        <v>15.48</v>
      </c>
      <c r="H18" s="26">
        <f>+F18-V18</f>
        <v>12.48</v>
      </c>
      <c r="I18" s="78">
        <f>F18-G18</f>
        <v>1</v>
      </c>
      <c r="J18" s="79">
        <f>F18-H18</f>
        <v>4</v>
      </c>
      <c r="L18" s="25">
        <f t="shared" ref="L18:P21" si="3">F18-R18</f>
        <v>0.17000000000000171</v>
      </c>
      <c r="M18" s="25">
        <f t="shared" si="3"/>
        <v>0.17000000000000171</v>
      </c>
      <c r="N18" s="25">
        <f t="shared" si="3"/>
        <v>0.17000000000000171</v>
      </c>
      <c r="O18" s="25">
        <f t="shared" si="3"/>
        <v>0</v>
      </c>
      <c r="P18" s="26">
        <f t="shared" si="3"/>
        <v>0</v>
      </c>
      <c r="Q18" s="31"/>
      <c r="R18" s="25">
        <v>16.309999999999999</v>
      </c>
      <c r="S18" s="43">
        <v>15.309999999999999</v>
      </c>
      <c r="T18" s="44">
        <v>12.309999999999999</v>
      </c>
      <c r="U18" s="78">
        <v>1</v>
      </c>
      <c r="V18" s="79">
        <v>4</v>
      </c>
    </row>
    <row r="19" spans="1:23" ht="15" x14ac:dyDescent="0.2">
      <c r="A19" s="41"/>
      <c r="B19" s="42" t="s">
        <v>2</v>
      </c>
      <c r="C19" s="27" t="s">
        <v>9</v>
      </c>
      <c r="D19" s="28"/>
      <c r="F19" s="26">
        <v>22.44</v>
      </c>
      <c r="G19" s="44">
        <f>+F19-U19</f>
        <v>21.44</v>
      </c>
      <c r="H19" s="26">
        <f>+F19-V19</f>
        <v>18.440000000000001</v>
      </c>
      <c r="I19" s="78">
        <f>F19-G19</f>
        <v>1</v>
      </c>
      <c r="J19" s="79">
        <f>F19-H19</f>
        <v>4</v>
      </c>
      <c r="L19" s="25">
        <f t="shared" si="3"/>
        <v>0.22000000000000242</v>
      </c>
      <c r="M19" s="25">
        <f t="shared" si="3"/>
        <v>0.22000000000000242</v>
      </c>
      <c r="N19" s="25">
        <f t="shared" si="3"/>
        <v>0.22000000000000242</v>
      </c>
      <c r="O19" s="25">
        <f t="shared" si="3"/>
        <v>0</v>
      </c>
      <c r="P19" s="26">
        <f t="shared" si="3"/>
        <v>0</v>
      </c>
      <c r="Q19" s="31"/>
      <c r="R19" s="25">
        <v>22.22</v>
      </c>
      <c r="S19" s="43">
        <v>21.22</v>
      </c>
      <c r="T19" s="44">
        <v>18.22</v>
      </c>
      <c r="U19" s="78">
        <v>1</v>
      </c>
      <c r="V19" s="79">
        <v>4</v>
      </c>
    </row>
    <row r="20" spans="1:23" ht="15" x14ac:dyDescent="0.2">
      <c r="A20" s="41"/>
      <c r="B20" s="42" t="s">
        <v>3</v>
      </c>
      <c r="C20" s="27" t="s">
        <v>14</v>
      </c>
      <c r="D20" s="28"/>
      <c r="F20" s="26">
        <v>22.83</v>
      </c>
      <c r="G20" s="44">
        <f>+F20-U20</f>
        <v>21.83</v>
      </c>
      <c r="H20" s="26">
        <f>+F20-V20</f>
        <v>18.829999999999998</v>
      </c>
      <c r="I20" s="78">
        <f>F20-G20</f>
        <v>1</v>
      </c>
      <c r="J20" s="79">
        <f>F20-H20</f>
        <v>4</v>
      </c>
      <c r="L20" s="25">
        <f t="shared" si="3"/>
        <v>0.21999999999999886</v>
      </c>
      <c r="M20" s="25">
        <f t="shared" si="3"/>
        <v>0.21999999999999886</v>
      </c>
      <c r="N20" s="25">
        <f t="shared" si="3"/>
        <v>0.21999999999999886</v>
      </c>
      <c r="O20" s="25">
        <f t="shared" si="3"/>
        <v>0</v>
      </c>
      <c r="P20" s="26">
        <f t="shared" si="3"/>
        <v>0</v>
      </c>
      <c r="Q20" s="31"/>
      <c r="R20" s="25">
        <v>22.61</v>
      </c>
      <c r="S20" s="43">
        <v>21.61</v>
      </c>
      <c r="T20" s="44">
        <v>18.61</v>
      </c>
      <c r="U20" s="78">
        <v>1</v>
      </c>
      <c r="V20" s="79">
        <v>4</v>
      </c>
    </row>
    <row r="21" spans="1:23" ht="15" x14ac:dyDescent="0.2">
      <c r="A21" s="41"/>
      <c r="B21" s="45" t="s">
        <v>4</v>
      </c>
      <c r="C21" s="46" t="s">
        <v>10</v>
      </c>
      <c r="D21" s="47"/>
      <c r="F21" s="33">
        <v>27.060000000000002</v>
      </c>
      <c r="G21" s="134">
        <f t="shared" ref="G21" si="4">+F21-U21</f>
        <v>26.060000000000002</v>
      </c>
      <c r="H21" s="50">
        <f t="shared" ref="H21" si="5">+F21-V21</f>
        <v>23.060000000000002</v>
      </c>
      <c r="I21" s="80">
        <f>F21-G21</f>
        <v>1</v>
      </c>
      <c r="J21" s="81">
        <f>F21-H21</f>
        <v>4</v>
      </c>
      <c r="L21" s="48">
        <f t="shared" si="3"/>
        <v>0.28000000000000114</v>
      </c>
      <c r="M21" s="48">
        <f t="shared" si="3"/>
        <v>0.28000000000000114</v>
      </c>
      <c r="N21" s="48">
        <f t="shared" si="3"/>
        <v>0.28000000000000114</v>
      </c>
      <c r="O21" s="48">
        <f t="shared" si="3"/>
        <v>0</v>
      </c>
      <c r="P21" s="33">
        <f t="shared" si="3"/>
        <v>0</v>
      </c>
      <c r="Q21" s="31"/>
      <c r="R21" s="48">
        <v>26.78</v>
      </c>
      <c r="S21" s="49">
        <v>25.78</v>
      </c>
      <c r="T21" s="50">
        <v>22.78</v>
      </c>
      <c r="U21" s="80">
        <v>1</v>
      </c>
      <c r="V21" s="81">
        <v>4</v>
      </c>
    </row>
    <row r="22" spans="1:23" ht="15" x14ac:dyDescent="0.2">
      <c r="A22" s="41"/>
      <c r="B22" s="51"/>
      <c r="C22" s="23"/>
      <c r="D22" s="24"/>
      <c r="F22" s="123"/>
      <c r="G22" s="135"/>
      <c r="H22" s="54"/>
      <c r="I22" s="82"/>
      <c r="J22" s="83"/>
      <c r="L22" s="52"/>
      <c r="M22" s="52"/>
      <c r="N22" s="52"/>
      <c r="O22" s="52"/>
      <c r="P22" s="123"/>
      <c r="Q22" s="31"/>
      <c r="R22" s="52"/>
      <c r="S22" s="53"/>
      <c r="T22" s="54"/>
      <c r="U22" s="82"/>
      <c r="V22" s="83"/>
    </row>
    <row r="23" spans="1:23" ht="15" x14ac:dyDescent="0.2">
      <c r="A23" s="3"/>
      <c r="B23" s="55"/>
      <c r="C23" s="31"/>
      <c r="D23" s="31"/>
      <c r="F23" s="37"/>
      <c r="G23" s="37"/>
      <c r="H23" s="37"/>
      <c r="I23" s="76"/>
      <c r="J23" s="76"/>
      <c r="L23" s="37"/>
      <c r="M23" s="37"/>
      <c r="N23" s="37"/>
      <c r="O23" s="76"/>
      <c r="P23" s="76"/>
      <c r="Q23" s="31"/>
      <c r="R23" s="37"/>
      <c r="S23" s="37"/>
      <c r="T23" s="37"/>
      <c r="U23" s="76"/>
      <c r="V23" s="76"/>
    </row>
    <row r="24" spans="1:23" ht="15" x14ac:dyDescent="0.2">
      <c r="A24" s="3"/>
      <c r="B24" s="38" t="s">
        <v>15</v>
      </c>
      <c r="C24" s="31"/>
      <c r="D24" s="31"/>
      <c r="F24" s="37"/>
      <c r="G24" s="37"/>
      <c r="H24" s="37"/>
      <c r="I24" s="76"/>
      <c r="J24" s="76"/>
      <c r="L24" s="37"/>
      <c r="M24" s="37"/>
      <c r="N24" s="37"/>
      <c r="O24" s="76"/>
      <c r="P24" s="76"/>
      <c r="Q24" s="31"/>
      <c r="R24" s="37"/>
      <c r="S24" s="37"/>
      <c r="T24" s="37"/>
      <c r="U24" s="76"/>
      <c r="V24" s="76"/>
      <c r="W24" s="148"/>
    </row>
    <row r="25" spans="1:23" ht="15" x14ac:dyDescent="0.2">
      <c r="A25" s="3"/>
      <c r="B25" s="55"/>
      <c r="C25" s="31"/>
      <c r="D25" s="31"/>
      <c r="F25" s="37"/>
      <c r="G25" s="37"/>
      <c r="H25" s="37"/>
      <c r="I25" s="76"/>
      <c r="J25" s="76"/>
      <c r="L25" s="37"/>
      <c r="M25" s="37"/>
      <c r="N25" s="37"/>
      <c r="O25" s="76"/>
      <c r="P25" s="76"/>
      <c r="Q25" s="31"/>
      <c r="R25" s="37"/>
      <c r="S25" s="37"/>
      <c r="T25" s="37"/>
      <c r="U25" s="76"/>
      <c r="V25" s="76"/>
      <c r="W25" s="148"/>
    </row>
    <row r="26" spans="1:23" ht="15" x14ac:dyDescent="0.2">
      <c r="A26" s="41"/>
      <c r="B26" s="8" t="s">
        <v>5</v>
      </c>
      <c r="C26" s="46" t="s">
        <v>48</v>
      </c>
      <c r="D26" s="47"/>
      <c r="F26" s="124">
        <v>32</v>
      </c>
      <c r="G26" s="136">
        <f>+F26</f>
        <v>32</v>
      </c>
      <c r="H26" s="57">
        <f>+G26</f>
        <v>32</v>
      </c>
      <c r="I26" s="84">
        <f>F26-G26</f>
        <v>0</v>
      </c>
      <c r="J26" s="85">
        <f>F26-H26</f>
        <v>0</v>
      </c>
      <c r="L26" s="99">
        <f>F26-R26</f>
        <v>0.39000000000000057</v>
      </c>
      <c r="M26" s="99">
        <f>G26-S26</f>
        <v>0.39000000000000057</v>
      </c>
      <c r="N26" s="99">
        <f>H26-T26</f>
        <v>0.39000000000000057</v>
      </c>
      <c r="O26" s="99">
        <f>I26-U26</f>
        <v>0</v>
      </c>
      <c r="P26" s="124">
        <f>J26-V26</f>
        <v>0</v>
      </c>
      <c r="Q26" s="31"/>
      <c r="R26" s="143">
        <v>31.61</v>
      </c>
      <c r="S26" s="141">
        <v>31.61</v>
      </c>
      <c r="T26" s="142">
        <v>31.61</v>
      </c>
      <c r="U26" s="84">
        <v>0</v>
      </c>
      <c r="V26" s="85">
        <v>0</v>
      </c>
      <c r="W26" s="148"/>
    </row>
    <row r="27" spans="1:23" ht="15" x14ac:dyDescent="0.2">
      <c r="A27" s="41"/>
      <c r="B27" s="96"/>
      <c r="C27" s="58" t="s">
        <v>49</v>
      </c>
      <c r="D27" s="59"/>
      <c r="F27" s="139"/>
      <c r="G27" s="137"/>
      <c r="H27" s="61"/>
      <c r="I27" s="86"/>
      <c r="J27" s="87"/>
      <c r="L27" s="100"/>
      <c r="M27" s="60"/>
      <c r="N27" s="61"/>
      <c r="O27" s="86"/>
      <c r="P27" s="87"/>
      <c r="Q27" s="31"/>
      <c r="R27" s="100"/>
      <c r="S27" s="60"/>
      <c r="T27" s="61"/>
      <c r="U27" s="86"/>
      <c r="V27" s="87"/>
      <c r="W27" s="148"/>
    </row>
    <row r="28" spans="1:23" ht="15" x14ac:dyDescent="0.2">
      <c r="A28" s="41"/>
      <c r="B28" s="97"/>
      <c r="C28" s="23" t="s">
        <v>50</v>
      </c>
      <c r="D28" s="24"/>
      <c r="F28" s="140"/>
      <c r="G28" s="138"/>
      <c r="H28" s="64"/>
      <c r="I28" s="88"/>
      <c r="J28" s="89"/>
      <c r="L28" s="62"/>
      <c r="M28" s="63"/>
      <c r="N28" s="64"/>
      <c r="O28" s="88"/>
      <c r="P28" s="89"/>
      <c r="Q28" s="31"/>
      <c r="R28" s="62"/>
      <c r="S28" s="63"/>
      <c r="T28" s="64"/>
      <c r="U28" s="88"/>
      <c r="V28" s="89"/>
      <c r="W28" s="148"/>
    </row>
    <row r="29" spans="1:23" x14ac:dyDescent="0.2">
      <c r="W29" s="148"/>
    </row>
    <row r="30" spans="1:23" x14ac:dyDescent="0.2">
      <c r="W30" s="148"/>
    </row>
    <row r="31" spans="1:23" x14ac:dyDescent="0.2">
      <c r="W31" s="148"/>
    </row>
    <row r="32" spans="1:23" ht="15.75" x14ac:dyDescent="0.2">
      <c r="A32" s="101" t="s">
        <v>16</v>
      </c>
      <c r="B32" s="102" t="s">
        <v>47</v>
      </c>
      <c r="C32" s="103"/>
      <c r="D32" s="102"/>
      <c r="I32" s="103"/>
      <c r="O32" s="103"/>
      <c r="Q32" s="103"/>
      <c r="U32" s="103"/>
      <c r="W32" s="148"/>
    </row>
    <row r="33" spans="1:23" x14ac:dyDescent="0.2">
      <c r="W33" s="148"/>
    </row>
    <row r="34" spans="1:23" ht="15" x14ac:dyDescent="0.2">
      <c r="A34" s="41"/>
      <c r="B34" s="8">
        <v>103132</v>
      </c>
      <c r="C34" s="46" t="s">
        <v>13</v>
      </c>
      <c r="D34" s="47"/>
      <c r="F34" s="149">
        <v>40.039999999999992</v>
      </c>
      <c r="G34" s="149">
        <v>36.919999999999995</v>
      </c>
      <c r="H34" s="149">
        <v>26.03</v>
      </c>
      <c r="I34" s="149">
        <f>+F34-G34</f>
        <v>3.1199999999999974</v>
      </c>
      <c r="J34" s="149">
        <f>+F34-H34</f>
        <v>14.009999999999991</v>
      </c>
      <c r="L34" s="124">
        <f>F34-R34</f>
        <v>0.40999999999998948</v>
      </c>
      <c r="M34" s="124">
        <f>G34-S34</f>
        <v>0.37999999999998835</v>
      </c>
      <c r="N34" s="124">
        <f>H34-T34</f>
        <v>0.26999999999999957</v>
      </c>
      <c r="O34" s="124">
        <f>I34-U34</f>
        <v>3.0000000000001137E-2</v>
      </c>
      <c r="P34" s="124">
        <f>J34-V34</f>
        <v>0.13999999999998991</v>
      </c>
      <c r="Q34" s="31"/>
      <c r="R34" s="99">
        <v>39.630000000000003</v>
      </c>
      <c r="S34" s="56">
        <v>36.540000000000006</v>
      </c>
      <c r="T34" s="57">
        <v>25.76</v>
      </c>
      <c r="U34" s="84">
        <v>3.0899999999999963</v>
      </c>
      <c r="V34" s="85">
        <v>13.870000000000001</v>
      </c>
      <c r="W34" s="148"/>
    </row>
    <row r="35" spans="1:23" ht="15" x14ac:dyDescent="0.2">
      <c r="A35" s="41"/>
      <c r="B35" s="12"/>
      <c r="C35" s="58" t="s">
        <v>35</v>
      </c>
      <c r="D35" s="59"/>
      <c r="F35" s="139"/>
      <c r="G35" s="137"/>
      <c r="H35" s="61"/>
      <c r="I35" s="86"/>
      <c r="J35" s="87"/>
      <c r="L35" s="139"/>
      <c r="M35" s="139"/>
      <c r="N35" s="139"/>
      <c r="O35" s="139"/>
      <c r="P35" s="139"/>
      <c r="Q35" s="31"/>
      <c r="R35" s="100"/>
      <c r="S35" s="60"/>
      <c r="T35" s="61"/>
      <c r="U35" s="86"/>
      <c r="V35" s="87"/>
      <c r="W35" s="148"/>
    </row>
    <row r="36" spans="1:23" ht="15" x14ac:dyDescent="0.2">
      <c r="A36" s="41"/>
      <c r="B36" s="12"/>
      <c r="C36" s="58" t="s">
        <v>36</v>
      </c>
      <c r="D36" s="59"/>
      <c r="F36" s="139"/>
      <c r="G36" s="137"/>
      <c r="H36" s="61"/>
      <c r="I36" s="86"/>
      <c r="J36" s="87"/>
      <c r="L36" s="139"/>
      <c r="M36" s="139"/>
      <c r="N36" s="139"/>
      <c r="O36" s="139"/>
      <c r="P36" s="139"/>
      <c r="Q36" s="31"/>
      <c r="R36" s="100"/>
      <c r="S36" s="60"/>
      <c r="T36" s="61"/>
      <c r="U36" s="86"/>
      <c r="V36" s="87"/>
      <c r="W36" s="148"/>
    </row>
    <row r="37" spans="1:23" ht="15" x14ac:dyDescent="0.2">
      <c r="A37" s="41"/>
      <c r="B37" s="12"/>
      <c r="C37" s="58" t="s">
        <v>37</v>
      </c>
      <c r="D37" s="59"/>
      <c r="F37" s="139"/>
      <c r="G37" s="137"/>
      <c r="H37" s="61"/>
      <c r="I37" s="86"/>
      <c r="J37" s="87"/>
      <c r="L37" s="139"/>
      <c r="M37" s="139"/>
      <c r="N37" s="139"/>
      <c r="O37" s="139"/>
      <c r="P37" s="139"/>
      <c r="Q37" s="31"/>
      <c r="R37" s="100"/>
      <c r="S37" s="60"/>
      <c r="T37" s="61"/>
      <c r="U37" s="86"/>
      <c r="V37" s="87"/>
      <c r="W37" s="148"/>
    </row>
    <row r="38" spans="1:23" ht="15" x14ac:dyDescent="0.2">
      <c r="A38" s="41"/>
      <c r="B38" s="97"/>
      <c r="C38" s="23"/>
      <c r="D38" s="24"/>
      <c r="F38" s="140"/>
      <c r="G38" s="138"/>
      <c r="H38" s="64"/>
      <c r="I38" s="88"/>
      <c r="J38" s="89"/>
      <c r="L38" s="140"/>
      <c r="M38" s="140"/>
      <c r="N38" s="140"/>
      <c r="O38" s="147"/>
      <c r="P38" s="147"/>
      <c r="Q38" s="31"/>
      <c r="R38" s="62"/>
      <c r="S38" s="63"/>
      <c r="T38" s="64"/>
      <c r="U38" s="88"/>
      <c r="V38" s="89"/>
      <c r="W38" s="148"/>
    </row>
  </sheetData>
  <mergeCells count="7">
    <mergeCell ref="C6:D6"/>
    <mergeCell ref="I6:J6"/>
    <mergeCell ref="R5:V5"/>
    <mergeCell ref="U6:V6"/>
    <mergeCell ref="L5:P5"/>
    <mergeCell ref="O6:P6"/>
    <mergeCell ref="F5:J5"/>
  </mergeCells>
  <phoneticPr fontId="11" type="noConversion"/>
  <pageMargins left="0.19685039370078741" right="0.19685039370078741" top="0.47244094488188981" bottom="0.47244094488188981" header="0.51181102362204722" footer="0.51181102362204722"/>
  <pageSetup paperSize="9" scale="70" fitToHeight="0" orientation="landscape" r:id="rId1"/>
  <headerFooter alignWithMargins="0"/>
  <colBreaks count="1" manualBreakCount="1">
    <brk id="1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Normal="100" zoomScaleSheetLayoutView="85" workbookViewId="0">
      <selection activeCell="B2" sqref="B2"/>
    </sheetView>
  </sheetViews>
  <sheetFormatPr defaultRowHeight="12.75" x14ac:dyDescent="0.2"/>
  <cols>
    <col min="1" max="1" width="3.140625" bestFit="1" customWidth="1"/>
    <col min="2" max="2" width="16.140625" customWidth="1"/>
    <col min="3" max="3" width="15.5703125" customWidth="1"/>
    <col min="4" max="4" width="64.28515625" customWidth="1"/>
    <col min="5" max="5" width="1.7109375" customWidth="1"/>
    <col min="6" max="10" width="10.28515625" customWidth="1"/>
    <col min="11" max="11" width="1.7109375" customWidth="1"/>
    <col min="12" max="16" width="10.28515625" customWidth="1"/>
    <col min="17" max="17" width="1.7109375" style="95" customWidth="1"/>
    <col min="18" max="22" width="10.28515625" customWidth="1"/>
  </cols>
  <sheetData>
    <row r="1" spans="1:22" ht="16.5" x14ac:dyDescent="0.2">
      <c r="A1" s="1"/>
      <c r="B1" s="116"/>
      <c r="C1" s="2"/>
      <c r="D1" s="2"/>
      <c r="F1" s="2"/>
      <c r="G1" s="2"/>
      <c r="H1" s="2"/>
      <c r="I1" s="2"/>
      <c r="J1" s="2"/>
      <c r="Q1" s="92"/>
      <c r="R1" s="2"/>
      <c r="S1" s="2"/>
      <c r="T1" s="2"/>
      <c r="U1" s="2"/>
      <c r="V1" s="2"/>
    </row>
    <row r="2" spans="1:22" ht="16.5" x14ac:dyDescent="0.2">
      <c r="A2" s="3"/>
      <c r="B2" s="116" t="s">
        <v>65</v>
      </c>
      <c r="C2" s="2"/>
      <c r="D2" s="2"/>
      <c r="F2" s="2"/>
      <c r="G2" s="2"/>
      <c r="H2" s="2"/>
      <c r="I2" s="2"/>
      <c r="J2" s="2"/>
      <c r="Q2" s="92"/>
      <c r="R2" s="2"/>
      <c r="S2" s="2"/>
      <c r="T2" s="2"/>
      <c r="U2" s="2"/>
      <c r="V2" s="2"/>
    </row>
    <row r="3" spans="1:22" ht="15" x14ac:dyDescent="0.2">
      <c r="A3" s="3"/>
      <c r="B3" s="103"/>
      <c r="C3" s="3"/>
      <c r="D3" s="3"/>
      <c r="F3" s="3"/>
      <c r="G3" s="3"/>
      <c r="H3" s="3"/>
      <c r="I3" s="3"/>
      <c r="J3" s="3"/>
      <c r="Q3" s="93"/>
      <c r="R3" s="3"/>
      <c r="S3" s="3"/>
      <c r="T3" s="3"/>
      <c r="U3" s="3"/>
      <c r="V3" s="3"/>
    </row>
    <row r="4" spans="1:22" ht="16.5" x14ac:dyDescent="0.2">
      <c r="A4" s="4" t="s">
        <v>7</v>
      </c>
      <c r="B4" s="102" t="s">
        <v>51</v>
      </c>
      <c r="C4" s="3"/>
      <c r="D4" s="3"/>
      <c r="F4" s="6"/>
      <c r="G4" s="7"/>
      <c r="H4" s="6"/>
      <c r="I4" s="7"/>
      <c r="J4" s="6"/>
      <c r="Q4" s="93"/>
      <c r="R4" s="6"/>
      <c r="S4" s="7"/>
      <c r="T4" s="6"/>
      <c r="U4" s="7"/>
      <c r="V4" s="6"/>
    </row>
    <row r="5" spans="1:22" ht="15" x14ac:dyDescent="0.2">
      <c r="A5" s="3"/>
      <c r="B5" s="3"/>
      <c r="C5" s="3"/>
      <c r="D5" s="3"/>
      <c r="F5" s="155" t="s">
        <v>64</v>
      </c>
      <c r="G5" s="155"/>
      <c r="H5" s="155"/>
      <c r="I5" s="155"/>
      <c r="J5" s="155"/>
      <c r="L5" s="154" t="s">
        <v>66</v>
      </c>
      <c r="M5" s="154"/>
      <c r="N5" s="154"/>
      <c r="O5" s="154"/>
      <c r="P5" s="154"/>
      <c r="Q5" s="93"/>
      <c r="R5" s="154" t="s">
        <v>67</v>
      </c>
      <c r="S5" s="154"/>
      <c r="T5" s="154"/>
      <c r="U5" s="154"/>
      <c r="V5" s="154"/>
    </row>
    <row r="6" spans="1:22" ht="15" x14ac:dyDescent="0.2">
      <c r="A6" s="3"/>
      <c r="B6" s="8" t="s">
        <v>23</v>
      </c>
      <c r="C6" s="156" t="s">
        <v>24</v>
      </c>
      <c r="D6" s="157"/>
      <c r="F6" s="65" t="s">
        <v>25</v>
      </c>
      <c r="G6" s="66" t="s">
        <v>26</v>
      </c>
      <c r="H6" s="67"/>
      <c r="I6" s="152" t="s">
        <v>29</v>
      </c>
      <c r="J6" s="153"/>
      <c r="L6" s="65" t="s">
        <v>25</v>
      </c>
      <c r="M6" s="66" t="s">
        <v>26</v>
      </c>
      <c r="N6" s="67"/>
      <c r="O6" s="152" t="s">
        <v>29</v>
      </c>
      <c r="P6" s="153"/>
      <c r="Q6" s="18"/>
      <c r="R6" s="65" t="s">
        <v>25</v>
      </c>
      <c r="S6" s="66" t="s">
        <v>26</v>
      </c>
      <c r="T6" s="67"/>
      <c r="U6" s="152" t="s">
        <v>29</v>
      </c>
      <c r="V6" s="153"/>
    </row>
    <row r="7" spans="1:22" ht="28.5" customHeight="1" x14ac:dyDescent="0.2">
      <c r="A7" s="3"/>
      <c r="B7" s="12"/>
      <c r="C7" s="12"/>
      <c r="D7" s="144"/>
      <c r="F7" s="15"/>
      <c r="G7" s="68" t="s">
        <v>27</v>
      </c>
      <c r="H7" s="69" t="s">
        <v>28</v>
      </c>
      <c r="I7" s="68" t="s">
        <v>27</v>
      </c>
      <c r="J7" s="69" t="s">
        <v>28</v>
      </c>
      <c r="L7" s="15"/>
      <c r="M7" s="68" t="s">
        <v>27</v>
      </c>
      <c r="N7" s="68" t="s">
        <v>28</v>
      </c>
      <c r="O7" s="68" t="s">
        <v>27</v>
      </c>
      <c r="P7" s="68" t="s">
        <v>28</v>
      </c>
      <c r="Q7" s="18"/>
      <c r="R7" s="15"/>
      <c r="S7" s="68" t="s">
        <v>27</v>
      </c>
      <c r="T7" s="69" t="s">
        <v>28</v>
      </c>
      <c r="U7" s="68" t="s">
        <v>27</v>
      </c>
      <c r="V7" s="69" t="s">
        <v>28</v>
      </c>
    </row>
    <row r="8" spans="1:22" ht="15" x14ac:dyDescent="0.2">
      <c r="A8" s="3"/>
      <c r="B8" s="146"/>
      <c r="C8" s="146"/>
      <c r="D8" s="146"/>
      <c r="F8" s="125" t="s">
        <v>34</v>
      </c>
      <c r="G8" s="71"/>
      <c r="H8" s="71"/>
      <c r="I8" s="71"/>
      <c r="J8" s="126"/>
      <c r="L8" s="125" t="s">
        <v>34</v>
      </c>
      <c r="M8" s="71"/>
      <c r="N8" s="71"/>
      <c r="O8" s="71"/>
      <c r="P8" s="126"/>
      <c r="Q8" s="18"/>
      <c r="R8" s="125" t="s">
        <v>34</v>
      </c>
      <c r="S8" s="71"/>
      <c r="T8" s="71"/>
      <c r="U8" s="71"/>
      <c r="V8" s="126"/>
    </row>
    <row r="9" spans="1:22" ht="15" x14ac:dyDescent="0.2">
      <c r="A9" s="3"/>
      <c r="B9" s="145" t="s">
        <v>22</v>
      </c>
      <c r="C9" s="14"/>
      <c r="D9" s="13"/>
      <c r="F9" s="18"/>
      <c r="G9" s="19"/>
      <c r="H9" s="121"/>
      <c r="I9" s="70"/>
      <c r="J9" s="122"/>
      <c r="L9" s="18"/>
      <c r="M9" s="19"/>
      <c r="N9" s="117"/>
      <c r="O9" s="118"/>
      <c r="P9" s="118"/>
      <c r="Q9" s="18"/>
      <c r="R9" s="18"/>
      <c r="S9" s="19"/>
      <c r="T9" s="121"/>
      <c r="U9" s="122"/>
      <c r="V9" s="122"/>
    </row>
    <row r="10" spans="1:22" ht="15" x14ac:dyDescent="0.2">
      <c r="A10" s="3"/>
      <c r="B10" s="21">
        <v>101010</v>
      </c>
      <c r="C10" s="108" t="s">
        <v>52</v>
      </c>
      <c r="D10" s="111"/>
      <c r="F10" s="26">
        <f>N!F10</f>
        <v>16.48</v>
      </c>
      <c r="G10" s="26">
        <f>N!G10</f>
        <v>14.98</v>
      </c>
      <c r="H10" s="26">
        <f>N!H10</f>
        <v>10.48</v>
      </c>
      <c r="I10" s="72">
        <f>F10-G10</f>
        <v>1.5</v>
      </c>
      <c r="J10" s="72">
        <f>F10-H10</f>
        <v>6</v>
      </c>
      <c r="L10" s="25">
        <f t="shared" ref="L10:P13" si="0">F10-R10</f>
        <v>0.17000000000000171</v>
      </c>
      <c r="M10" s="25">
        <f t="shared" si="0"/>
        <v>0.17000000000000171</v>
      </c>
      <c r="N10" s="25">
        <f t="shared" si="0"/>
        <v>0.17000000000000171</v>
      </c>
      <c r="O10" s="25">
        <f t="shared" si="0"/>
        <v>0</v>
      </c>
      <c r="P10" s="26">
        <f t="shared" si="0"/>
        <v>0</v>
      </c>
      <c r="Q10" s="31"/>
      <c r="R10" s="25">
        <f>N!R10</f>
        <v>16.309999999999999</v>
      </c>
      <c r="S10" s="25">
        <f>N!S10</f>
        <v>14.809999999999999</v>
      </c>
      <c r="T10" s="25">
        <f>N!T10</f>
        <v>10.309999999999999</v>
      </c>
      <c r="U10" s="72">
        <f>R10-S10</f>
        <v>1.5</v>
      </c>
      <c r="V10" s="72">
        <f>R10-T10</f>
        <v>6</v>
      </c>
    </row>
    <row r="11" spans="1:22" ht="15" x14ac:dyDescent="0.2">
      <c r="A11" s="3"/>
      <c r="B11" s="22">
        <v>101032</v>
      </c>
      <c r="C11" s="110" t="s">
        <v>53</v>
      </c>
      <c r="D11" s="111"/>
      <c r="F11" s="26">
        <f>N!F11</f>
        <v>22.44</v>
      </c>
      <c r="G11" s="44">
        <f>N!G11</f>
        <v>20.94</v>
      </c>
      <c r="H11" s="26">
        <f>N!H11</f>
        <v>16.440000000000001</v>
      </c>
      <c r="I11" s="72">
        <f>F11-G11</f>
        <v>1.5</v>
      </c>
      <c r="J11" s="72">
        <f>F11-H11</f>
        <v>6</v>
      </c>
      <c r="L11" s="25">
        <f t="shared" si="0"/>
        <v>0.22000000000000242</v>
      </c>
      <c r="M11" s="25">
        <f t="shared" si="0"/>
        <v>0.22000000000000242</v>
      </c>
      <c r="N11" s="25">
        <f t="shared" si="0"/>
        <v>0.22000000000000242</v>
      </c>
      <c r="O11" s="25">
        <f t="shared" si="0"/>
        <v>0</v>
      </c>
      <c r="P11" s="26">
        <f t="shared" si="0"/>
        <v>0</v>
      </c>
      <c r="Q11" s="31"/>
      <c r="R11" s="25">
        <f>N!R11</f>
        <v>22.22</v>
      </c>
      <c r="S11" s="26">
        <f>N!S11</f>
        <v>20.72</v>
      </c>
      <c r="T11" s="26">
        <f>N!T11</f>
        <v>16.22</v>
      </c>
      <c r="U11" s="72">
        <f>R11-S11</f>
        <v>1.5</v>
      </c>
      <c r="V11" s="72">
        <f>R11-T11</f>
        <v>6</v>
      </c>
    </row>
    <row r="12" spans="1:22" ht="15" x14ac:dyDescent="0.2">
      <c r="A12" s="3"/>
      <c r="B12" s="22">
        <v>101054</v>
      </c>
      <c r="C12" s="110" t="s">
        <v>54</v>
      </c>
      <c r="D12" s="111"/>
      <c r="F12" s="26">
        <f>N!F12</f>
        <v>22.83</v>
      </c>
      <c r="G12" s="44">
        <f>N!G12</f>
        <v>21.33</v>
      </c>
      <c r="H12" s="26">
        <f>N!H12</f>
        <v>16.829999999999998</v>
      </c>
      <c r="I12" s="72">
        <f>F12-G12</f>
        <v>1.5</v>
      </c>
      <c r="J12" s="72">
        <f>F12-H12</f>
        <v>6</v>
      </c>
      <c r="L12" s="25">
        <f t="shared" si="0"/>
        <v>0.21999999999999886</v>
      </c>
      <c r="M12" s="25">
        <f t="shared" si="0"/>
        <v>0.21999999999999886</v>
      </c>
      <c r="N12" s="25">
        <f t="shared" si="0"/>
        <v>0.21999999999999886</v>
      </c>
      <c r="O12" s="25">
        <f t="shared" si="0"/>
        <v>0</v>
      </c>
      <c r="P12" s="26">
        <f t="shared" si="0"/>
        <v>0</v>
      </c>
      <c r="Q12" s="31"/>
      <c r="R12" s="25">
        <f>N!R12</f>
        <v>22.61</v>
      </c>
      <c r="S12" s="26">
        <f>N!S12</f>
        <v>21.11</v>
      </c>
      <c r="T12" s="26">
        <f>N!T12</f>
        <v>16.61</v>
      </c>
      <c r="U12" s="72">
        <f>R12-S12</f>
        <v>1.5</v>
      </c>
      <c r="V12" s="72">
        <f>R12-T12</f>
        <v>6</v>
      </c>
    </row>
    <row r="13" spans="1:22" ht="15" x14ac:dyDescent="0.2">
      <c r="A13" s="3"/>
      <c r="B13" s="29">
        <v>101076</v>
      </c>
      <c r="C13" s="105" t="s">
        <v>55</v>
      </c>
      <c r="D13" s="113"/>
      <c r="F13" s="131">
        <f>N!F13</f>
        <v>27.060000000000002</v>
      </c>
      <c r="G13" s="129">
        <f>N!G13</f>
        <v>25.560000000000002</v>
      </c>
      <c r="H13" s="33">
        <f>N!H13</f>
        <v>21.060000000000002</v>
      </c>
      <c r="I13" s="73">
        <f>F13-G13</f>
        <v>1.5</v>
      </c>
      <c r="J13" s="74">
        <f>F13-H13</f>
        <v>6</v>
      </c>
      <c r="L13" s="48">
        <f t="shared" si="0"/>
        <v>0.28000000000000114</v>
      </c>
      <c r="M13" s="48">
        <f t="shared" si="0"/>
        <v>0.28000000000000114</v>
      </c>
      <c r="N13" s="48">
        <f t="shared" si="0"/>
        <v>0.28000000000000114</v>
      </c>
      <c r="O13" s="48">
        <f t="shared" si="0"/>
        <v>0</v>
      </c>
      <c r="P13" s="33">
        <f t="shared" si="0"/>
        <v>0</v>
      </c>
      <c r="Q13" s="31"/>
      <c r="R13" s="32">
        <f>N!R13</f>
        <v>26.78</v>
      </c>
      <c r="S13" s="32">
        <f>N!S13</f>
        <v>25.28</v>
      </c>
      <c r="T13" s="33">
        <f>N!T13</f>
        <v>20.78</v>
      </c>
      <c r="U13" s="73">
        <f>R13-S13</f>
        <v>1.5</v>
      </c>
      <c r="V13" s="74">
        <f>R13-T13</f>
        <v>6</v>
      </c>
    </row>
    <row r="14" spans="1:22" ht="15" x14ac:dyDescent="0.2">
      <c r="A14" s="3"/>
      <c r="B14" s="34"/>
      <c r="C14" s="23"/>
      <c r="D14" s="24"/>
      <c r="F14" s="132"/>
      <c r="G14" s="130"/>
      <c r="H14" s="98"/>
      <c r="I14" s="75"/>
      <c r="J14" s="90"/>
      <c r="L14" s="52"/>
      <c r="M14" s="52"/>
      <c r="N14" s="52"/>
      <c r="O14" s="52"/>
      <c r="P14" s="123"/>
      <c r="Q14" s="31"/>
      <c r="R14" s="35"/>
      <c r="S14" s="36"/>
      <c r="T14" s="98"/>
      <c r="U14" s="75"/>
      <c r="V14" s="90"/>
    </row>
    <row r="15" spans="1:22" ht="15" x14ac:dyDescent="0.2">
      <c r="A15" s="3"/>
      <c r="B15" s="30"/>
      <c r="C15" s="31"/>
      <c r="D15" s="31"/>
      <c r="F15" s="37"/>
      <c r="G15" s="37"/>
      <c r="H15" s="37"/>
      <c r="I15" s="76"/>
      <c r="J15" s="76"/>
      <c r="L15" s="37"/>
      <c r="M15" s="37"/>
      <c r="N15" s="37"/>
      <c r="O15" s="76"/>
      <c r="P15" s="76"/>
      <c r="Q15" s="31"/>
      <c r="R15" s="37"/>
      <c r="S15" s="37"/>
      <c r="T15" s="37"/>
      <c r="U15" s="76"/>
      <c r="V15" s="76"/>
    </row>
    <row r="16" spans="1:22" ht="15" x14ac:dyDescent="0.2">
      <c r="A16" s="3"/>
      <c r="B16" s="104" t="s">
        <v>21</v>
      </c>
      <c r="C16" s="39"/>
      <c r="D16" s="39"/>
      <c r="F16" s="39"/>
      <c r="G16" s="39"/>
      <c r="H16" s="39"/>
      <c r="I16" s="77"/>
      <c r="J16" s="77"/>
      <c r="L16" s="39"/>
      <c r="M16" s="39"/>
      <c r="N16" s="39"/>
      <c r="O16" s="77"/>
      <c r="P16" s="77"/>
      <c r="Q16" s="94"/>
      <c r="R16" s="39"/>
      <c r="S16" s="39"/>
      <c r="T16" s="39"/>
      <c r="U16" s="77"/>
      <c r="V16" s="77"/>
    </row>
    <row r="17" spans="1:22" ht="15" x14ac:dyDescent="0.2">
      <c r="A17" s="3"/>
      <c r="B17" s="40"/>
      <c r="C17" s="39"/>
      <c r="D17" s="39"/>
      <c r="F17" s="39"/>
      <c r="G17" s="39"/>
      <c r="H17" s="39"/>
      <c r="I17" s="77"/>
      <c r="J17" s="77"/>
      <c r="L17" s="39"/>
      <c r="M17" s="39"/>
      <c r="N17" s="39"/>
      <c r="O17" s="77"/>
      <c r="P17" s="77"/>
      <c r="Q17" s="94"/>
      <c r="R17" s="39"/>
      <c r="S17" s="39"/>
      <c r="T17" s="39"/>
      <c r="U17" s="77"/>
      <c r="V17" s="77"/>
    </row>
    <row r="18" spans="1:22" ht="15" x14ac:dyDescent="0.2">
      <c r="A18" s="41"/>
      <c r="B18" s="42" t="s">
        <v>1</v>
      </c>
      <c r="C18" s="110" t="str">
        <f>+C10</f>
        <v xml:space="preserve"> Consultation  par un médecin généraliste sur base de droits acquis</v>
      </c>
      <c r="D18" s="111"/>
      <c r="F18" s="26">
        <f>N!F18</f>
        <v>16.48</v>
      </c>
      <c r="G18" s="133">
        <f>N!G18</f>
        <v>15.48</v>
      </c>
      <c r="H18" s="44">
        <f>N!H18</f>
        <v>12.48</v>
      </c>
      <c r="I18" s="78">
        <f>F18-G18</f>
        <v>1</v>
      </c>
      <c r="J18" s="79">
        <f>F18-H18</f>
        <v>4</v>
      </c>
      <c r="L18" s="25">
        <f t="shared" ref="L18:P21" si="1">F18-R18</f>
        <v>0.17000000000000171</v>
      </c>
      <c r="M18" s="25">
        <f t="shared" si="1"/>
        <v>0.17000000000000171</v>
      </c>
      <c r="N18" s="25">
        <f t="shared" si="1"/>
        <v>0.17000000000000171</v>
      </c>
      <c r="O18" s="25">
        <f t="shared" si="1"/>
        <v>0</v>
      </c>
      <c r="P18" s="26">
        <f t="shared" si="1"/>
        <v>0</v>
      </c>
      <c r="Q18" s="31"/>
      <c r="R18" s="25">
        <f>N!R18</f>
        <v>16.309999999999999</v>
      </c>
      <c r="S18" s="43">
        <f>N!S18</f>
        <v>15.309999999999999</v>
      </c>
      <c r="T18" s="44">
        <f>N!T18</f>
        <v>12.309999999999999</v>
      </c>
      <c r="U18" s="78">
        <f>R18-S18</f>
        <v>1</v>
      </c>
      <c r="V18" s="79">
        <f>R18-T18</f>
        <v>4</v>
      </c>
    </row>
    <row r="19" spans="1:22" ht="15" x14ac:dyDescent="0.2">
      <c r="A19" s="41"/>
      <c r="B19" s="42" t="s">
        <v>2</v>
      </c>
      <c r="C19" s="110" t="str">
        <f t="shared" ref="C19:C21" si="2">+C11</f>
        <v xml:space="preserve"> Consultation  par un médecin généraliste</v>
      </c>
      <c r="D19" s="111"/>
      <c r="F19" s="26">
        <f>N!F19</f>
        <v>22.44</v>
      </c>
      <c r="G19" s="133">
        <f>N!G19</f>
        <v>21.44</v>
      </c>
      <c r="H19" s="44">
        <f>N!H19</f>
        <v>18.440000000000001</v>
      </c>
      <c r="I19" s="78">
        <f>F19-G19</f>
        <v>1</v>
      </c>
      <c r="J19" s="79">
        <f>F19-H19</f>
        <v>4</v>
      </c>
      <c r="L19" s="25">
        <f t="shared" si="1"/>
        <v>0.22000000000000242</v>
      </c>
      <c r="M19" s="25">
        <f t="shared" si="1"/>
        <v>0.22000000000000242</v>
      </c>
      <c r="N19" s="25">
        <f t="shared" si="1"/>
        <v>0.22000000000000242</v>
      </c>
      <c r="O19" s="25">
        <f t="shared" si="1"/>
        <v>0</v>
      </c>
      <c r="P19" s="26">
        <f t="shared" si="1"/>
        <v>0</v>
      </c>
      <c r="Q19" s="31"/>
      <c r="R19" s="25">
        <f>N!R19</f>
        <v>22.22</v>
      </c>
      <c r="S19" s="43">
        <f>N!S19</f>
        <v>21.22</v>
      </c>
      <c r="T19" s="44">
        <f>N!T19</f>
        <v>18.22</v>
      </c>
      <c r="U19" s="78">
        <f>R19-S19</f>
        <v>1</v>
      </c>
      <c r="V19" s="79">
        <f>R19-T19</f>
        <v>4</v>
      </c>
    </row>
    <row r="20" spans="1:22" ht="15" x14ac:dyDescent="0.2">
      <c r="A20" s="41"/>
      <c r="B20" s="42" t="s">
        <v>3</v>
      </c>
      <c r="C20" s="110" t="str">
        <f t="shared" si="2"/>
        <v xml:space="preserve"> Consultation  par un médecin porteur du diplôme de licencié en science dentaire (TL)</v>
      </c>
      <c r="D20" s="111"/>
      <c r="F20" s="26">
        <f>N!F20</f>
        <v>22.83</v>
      </c>
      <c r="G20" s="133">
        <f>N!G20</f>
        <v>21.83</v>
      </c>
      <c r="H20" s="44">
        <f>N!H20</f>
        <v>18.829999999999998</v>
      </c>
      <c r="I20" s="78">
        <f>F20-G20</f>
        <v>1</v>
      </c>
      <c r="J20" s="79">
        <f>F20-H20</f>
        <v>4</v>
      </c>
      <c r="L20" s="25">
        <f t="shared" si="1"/>
        <v>0.21999999999999886</v>
      </c>
      <c r="M20" s="25">
        <f t="shared" si="1"/>
        <v>0.21999999999999886</v>
      </c>
      <c r="N20" s="25">
        <f t="shared" si="1"/>
        <v>0.21999999999999886</v>
      </c>
      <c r="O20" s="25">
        <f t="shared" si="1"/>
        <v>0</v>
      </c>
      <c r="P20" s="26">
        <f t="shared" si="1"/>
        <v>0</v>
      </c>
      <c r="Q20" s="31"/>
      <c r="R20" s="25">
        <f>N!R20</f>
        <v>22.61</v>
      </c>
      <c r="S20" s="43">
        <f>N!S20</f>
        <v>21.61</v>
      </c>
      <c r="T20" s="44">
        <f>N!T20</f>
        <v>18.61</v>
      </c>
      <c r="U20" s="78">
        <f>R20-S20</f>
        <v>1</v>
      </c>
      <c r="V20" s="79">
        <f>R20-T20</f>
        <v>4</v>
      </c>
    </row>
    <row r="21" spans="1:22" ht="15" x14ac:dyDescent="0.2">
      <c r="A21" s="41"/>
      <c r="B21" s="45" t="s">
        <v>4</v>
      </c>
      <c r="C21" s="106" t="str">
        <f t="shared" si="2"/>
        <v xml:space="preserve"> Consultation  par un médecin généraliste accrédité</v>
      </c>
      <c r="D21" s="107"/>
      <c r="F21" s="33">
        <f>N!F21</f>
        <v>27.060000000000002</v>
      </c>
      <c r="G21" s="134">
        <f>N!G21</f>
        <v>26.060000000000002</v>
      </c>
      <c r="H21" s="50">
        <f>N!H21</f>
        <v>23.060000000000002</v>
      </c>
      <c r="I21" s="80">
        <f>F21-G21</f>
        <v>1</v>
      </c>
      <c r="J21" s="81">
        <f>F21-H21</f>
        <v>4</v>
      </c>
      <c r="L21" s="48">
        <f t="shared" si="1"/>
        <v>0.28000000000000114</v>
      </c>
      <c r="M21" s="48">
        <f t="shared" si="1"/>
        <v>0.28000000000000114</v>
      </c>
      <c r="N21" s="48">
        <f t="shared" si="1"/>
        <v>0.28000000000000114</v>
      </c>
      <c r="O21" s="48">
        <f t="shared" si="1"/>
        <v>0</v>
      </c>
      <c r="P21" s="33">
        <f t="shared" si="1"/>
        <v>0</v>
      </c>
      <c r="Q21" s="31"/>
      <c r="R21" s="48">
        <f>N!R21</f>
        <v>26.78</v>
      </c>
      <c r="S21" s="49">
        <f>N!S21</f>
        <v>25.78</v>
      </c>
      <c r="T21" s="50">
        <f>N!T21</f>
        <v>22.78</v>
      </c>
      <c r="U21" s="80">
        <f>R21-S21</f>
        <v>1</v>
      </c>
      <c r="V21" s="81">
        <f>R21-T21</f>
        <v>4</v>
      </c>
    </row>
    <row r="22" spans="1:22" ht="15" x14ac:dyDescent="0.2">
      <c r="A22" s="41"/>
      <c r="B22" s="51"/>
      <c r="C22" s="23"/>
      <c r="D22" s="24"/>
      <c r="F22" s="123"/>
      <c r="G22" s="135"/>
      <c r="H22" s="54"/>
      <c r="I22" s="82"/>
      <c r="J22" s="83"/>
      <c r="L22" s="52"/>
      <c r="M22" s="52"/>
      <c r="N22" s="52"/>
      <c r="O22" s="52"/>
      <c r="P22" s="123"/>
      <c r="Q22" s="31"/>
      <c r="R22" s="52"/>
      <c r="S22" s="53"/>
      <c r="T22" s="54"/>
      <c r="U22" s="82"/>
      <c r="V22" s="83"/>
    </row>
    <row r="23" spans="1:22" ht="15" x14ac:dyDescent="0.2">
      <c r="A23" s="3"/>
      <c r="B23" s="55"/>
      <c r="C23" s="31"/>
      <c r="D23" s="31"/>
      <c r="F23" s="37"/>
      <c r="G23" s="37"/>
      <c r="H23" s="37"/>
      <c r="I23" s="76"/>
      <c r="J23" s="76"/>
      <c r="L23" s="37"/>
      <c r="M23" s="37"/>
      <c r="N23" s="37"/>
      <c r="O23" s="76"/>
      <c r="P23" s="76"/>
      <c r="Q23" s="31"/>
      <c r="R23" s="37"/>
      <c r="S23" s="37"/>
      <c r="T23" s="37"/>
      <c r="U23" s="76"/>
      <c r="V23" s="76"/>
    </row>
    <row r="24" spans="1:22" ht="15" x14ac:dyDescent="0.2">
      <c r="A24" s="3"/>
      <c r="B24" s="104" t="s">
        <v>20</v>
      </c>
      <c r="C24" s="31"/>
      <c r="D24" s="31"/>
      <c r="F24" s="37"/>
      <c r="G24" s="37"/>
      <c r="H24" s="37"/>
      <c r="I24" s="76"/>
      <c r="J24" s="76"/>
      <c r="L24" s="37"/>
      <c r="M24" s="37"/>
      <c r="N24" s="37"/>
      <c r="O24" s="76"/>
      <c r="P24" s="76"/>
      <c r="Q24" s="31"/>
      <c r="R24" s="37"/>
      <c r="S24" s="37"/>
      <c r="T24" s="37"/>
      <c r="U24" s="76"/>
      <c r="V24" s="76"/>
    </row>
    <row r="25" spans="1:22" ht="15" x14ac:dyDescent="0.2">
      <c r="A25" s="3"/>
      <c r="B25" s="55"/>
      <c r="C25" s="31"/>
      <c r="D25" s="31"/>
      <c r="F25" s="37"/>
      <c r="G25" s="37"/>
      <c r="H25" s="37"/>
      <c r="I25" s="76"/>
      <c r="J25" s="76"/>
      <c r="L25" s="37"/>
      <c r="M25" s="37"/>
      <c r="N25" s="37"/>
      <c r="O25" s="76"/>
      <c r="P25" s="76"/>
      <c r="Q25" s="31"/>
      <c r="R25" s="37"/>
      <c r="S25" s="37"/>
      <c r="T25" s="37"/>
      <c r="U25" s="76"/>
      <c r="V25" s="76"/>
    </row>
    <row r="26" spans="1:22" ht="15" x14ac:dyDescent="0.2">
      <c r="A26" s="41"/>
      <c r="B26" s="8" t="s">
        <v>5</v>
      </c>
      <c r="C26" s="106" t="s">
        <v>56</v>
      </c>
      <c r="D26" s="107"/>
      <c r="F26" s="124">
        <f>N!F26</f>
        <v>32</v>
      </c>
      <c r="G26" s="136">
        <f>N!G26</f>
        <v>32</v>
      </c>
      <c r="H26" s="57">
        <f>N!H26</f>
        <v>32</v>
      </c>
      <c r="I26" s="84">
        <f>F26-G26</f>
        <v>0</v>
      </c>
      <c r="J26" s="85">
        <f>F26-H26</f>
        <v>0</v>
      </c>
      <c r="L26" s="99">
        <f>F26-R26</f>
        <v>0.39000000000000057</v>
      </c>
      <c r="M26" s="99">
        <f>G26-S26</f>
        <v>0.39000000000000057</v>
      </c>
      <c r="N26" s="99">
        <f>H26-T26</f>
        <v>0.39000000000000057</v>
      </c>
      <c r="O26" s="99">
        <f>I26-U26</f>
        <v>0</v>
      </c>
      <c r="P26" s="124">
        <f>J26-V26</f>
        <v>0</v>
      </c>
      <c r="Q26" s="31"/>
      <c r="R26" s="143">
        <f>N!R26</f>
        <v>31.61</v>
      </c>
      <c r="S26" s="141">
        <f>N!S26</f>
        <v>31.61</v>
      </c>
      <c r="T26" s="142">
        <f>N!T26</f>
        <v>31.61</v>
      </c>
      <c r="U26" s="84">
        <f>R26-S26</f>
        <v>0</v>
      </c>
      <c r="V26" s="85">
        <f>R26-T26</f>
        <v>0</v>
      </c>
    </row>
    <row r="27" spans="1:22" ht="15" x14ac:dyDescent="0.2">
      <c r="A27" s="41"/>
      <c r="B27" s="96"/>
      <c r="C27" s="112" t="s">
        <v>57</v>
      </c>
      <c r="D27" s="113"/>
      <c r="F27" s="139"/>
      <c r="G27" s="137"/>
      <c r="H27" s="61"/>
      <c r="I27" s="86"/>
      <c r="J27" s="87"/>
      <c r="L27" s="100"/>
      <c r="M27" s="60"/>
      <c r="N27" s="61"/>
      <c r="O27" s="86"/>
      <c r="P27" s="87"/>
      <c r="Q27" s="31"/>
      <c r="R27" s="100"/>
      <c r="S27" s="60"/>
      <c r="T27" s="61"/>
      <c r="U27" s="86"/>
      <c r="V27" s="87"/>
    </row>
    <row r="28" spans="1:22" ht="15" x14ac:dyDescent="0.2">
      <c r="A28" s="41"/>
      <c r="B28" s="97"/>
      <c r="C28" s="108" t="s">
        <v>58</v>
      </c>
      <c r="D28" s="109"/>
      <c r="F28" s="140"/>
      <c r="G28" s="138"/>
      <c r="H28" s="64"/>
      <c r="I28" s="88"/>
      <c r="J28" s="89"/>
      <c r="L28" s="62"/>
      <c r="M28" s="63"/>
      <c r="N28" s="64"/>
      <c r="O28" s="88"/>
      <c r="P28" s="89"/>
      <c r="Q28" s="31"/>
      <c r="R28" s="62"/>
      <c r="S28" s="63"/>
      <c r="T28" s="64"/>
      <c r="U28" s="88"/>
      <c r="V28" s="89"/>
    </row>
    <row r="31" spans="1:22" ht="15.75" x14ac:dyDescent="0.2">
      <c r="A31" s="101" t="s">
        <v>16</v>
      </c>
      <c r="B31" s="102" t="s">
        <v>59</v>
      </c>
      <c r="C31" s="103"/>
      <c r="D31" s="102"/>
      <c r="I31" s="103"/>
      <c r="O31" s="103"/>
      <c r="Q31" s="103"/>
      <c r="U31" s="103"/>
    </row>
    <row r="33" spans="1:22" ht="15" x14ac:dyDescent="0.2">
      <c r="A33" s="41"/>
      <c r="B33" s="8">
        <v>103132</v>
      </c>
      <c r="C33" s="114" t="s">
        <v>60</v>
      </c>
      <c r="D33" s="115"/>
      <c r="F33" s="124">
        <f>N!F34</f>
        <v>40.039999999999992</v>
      </c>
      <c r="G33" s="136">
        <f>N!G34</f>
        <v>36.919999999999995</v>
      </c>
      <c r="H33" s="57">
        <f>N!H34</f>
        <v>26.03</v>
      </c>
      <c r="I33" s="84">
        <f>F33-G33</f>
        <v>3.1199999999999974</v>
      </c>
      <c r="J33" s="85">
        <f>F33-H33</f>
        <v>14.009999999999991</v>
      </c>
      <c r="L33" s="124">
        <f>F33-R33</f>
        <v>0.40999999999998948</v>
      </c>
      <c r="M33" s="124">
        <f>G33-S33</f>
        <v>0.37999999999998835</v>
      </c>
      <c r="N33" s="124">
        <f>H33-T33</f>
        <v>0.26999999999999957</v>
      </c>
      <c r="O33" s="124">
        <f>I33-U33</f>
        <v>3.0000000000001137E-2</v>
      </c>
      <c r="P33" s="124">
        <f>J33-V33</f>
        <v>0.13999999999998991</v>
      </c>
      <c r="Q33" s="31"/>
      <c r="R33" s="99">
        <f>N!R34</f>
        <v>39.630000000000003</v>
      </c>
      <c r="S33" s="56">
        <f>N!S34</f>
        <v>36.540000000000006</v>
      </c>
      <c r="T33" s="57">
        <f>N!T34</f>
        <v>25.76</v>
      </c>
      <c r="U33" s="84">
        <f>R33-S33</f>
        <v>3.0899999999999963</v>
      </c>
      <c r="V33" s="85">
        <f>R33-T33</f>
        <v>13.870000000000001</v>
      </c>
    </row>
    <row r="34" spans="1:22" ht="15" x14ac:dyDescent="0.2">
      <c r="A34" s="41"/>
      <c r="B34" s="12"/>
      <c r="C34" s="127" t="s">
        <v>38</v>
      </c>
      <c r="D34" s="128"/>
      <c r="F34" s="139"/>
      <c r="G34" s="137"/>
      <c r="H34" s="61"/>
      <c r="I34" s="86"/>
      <c r="J34" s="87"/>
      <c r="L34" s="139"/>
      <c r="M34" s="139"/>
      <c r="N34" s="139"/>
      <c r="O34" s="139"/>
      <c r="P34" s="139"/>
      <c r="Q34" s="31"/>
      <c r="R34" s="100"/>
      <c r="S34" s="60"/>
      <c r="T34" s="61"/>
      <c r="U34" s="86"/>
      <c r="V34" s="87"/>
    </row>
    <row r="35" spans="1:22" ht="15" x14ac:dyDescent="0.2">
      <c r="A35" s="41"/>
      <c r="B35" s="12"/>
      <c r="C35" s="127" t="s">
        <v>39</v>
      </c>
      <c r="D35" s="128"/>
      <c r="F35" s="139"/>
      <c r="G35" s="137"/>
      <c r="H35" s="61"/>
      <c r="I35" s="86"/>
      <c r="J35" s="87"/>
      <c r="L35" s="139"/>
      <c r="M35" s="139"/>
      <c r="N35" s="139"/>
      <c r="O35" s="139"/>
      <c r="P35" s="139"/>
      <c r="Q35" s="31"/>
      <c r="R35" s="100"/>
      <c r="S35" s="60"/>
      <c r="T35" s="61"/>
      <c r="U35" s="86"/>
      <c r="V35" s="87"/>
    </row>
    <row r="36" spans="1:22" ht="15" x14ac:dyDescent="0.2">
      <c r="A36" s="41"/>
      <c r="B36" s="12"/>
      <c r="C36" s="127" t="s">
        <v>40</v>
      </c>
      <c r="D36" s="128"/>
      <c r="F36" s="139"/>
      <c r="G36" s="137"/>
      <c r="H36" s="61"/>
      <c r="I36" s="86"/>
      <c r="J36" s="87"/>
      <c r="L36" s="139"/>
      <c r="M36" s="139"/>
      <c r="N36" s="139"/>
      <c r="O36" s="139"/>
      <c r="P36" s="139"/>
      <c r="Q36" s="31"/>
      <c r="R36" s="100"/>
      <c r="S36" s="60"/>
      <c r="T36" s="61"/>
      <c r="U36" s="86"/>
      <c r="V36" s="87"/>
    </row>
    <row r="37" spans="1:22" ht="15" x14ac:dyDescent="0.2">
      <c r="A37" s="41"/>
      <c r="B37" s="97"/>
      <c r="C37" s="23"/>
      <c r="D37" s="24"/>
      <c r="F37" s="140"/>
      <c r="G37" s="138"/>
      <c r="H37" s="64"/>
      <c r="I37" s="88"/>
      <c r="J37" s="89"/>
      <c r="L37" s="140"/>
      <c r="M37" s="140"/>
      <c r="N37" s="140"/>
      <c r="O37" s="147"/>
      <c r="P37" s="147"/>
      <c r="Q37" s="31"/>
      <c r="R37" s="62"/>
      <c r="S37" s="63"/>
      <c r="T37" s="64"/>
      <c r="U37" s="88"/>
      <c r="V37" s="89"/>
    </row>
  </sheetData>
  <mergeCells count="7">
    <mergeCell ref="C6:D6"/>
    <mergeCell ref="I6:J6"/>
    <mergeCell ref="R5:V5"/>
    <mergeCell ref="U6:V6"/>
    <mergeCell ref="L5:P5"/>
    <mergeCell ref="O6:P6"/>
    <mergeCell ref="F5:J5"/>
  </mergeCells>
  <phoneticPr fontId="11" type="noConversion"/>
  <pageMargins left="0.19685039370078741" right="0.19685039370078741" top="0.47244094488188981" bottom="0.47244094488188981" header="0.51181102362204722" footer="0.51181102362204722"/>
  <pageSetup paperSize="9" scale="70" fitToHeight="0" orientation="landscape" r:id="rId1"/>
  <headerFooter alignWithMargins="0"/>
  <colBreaks count="1" manualBreakCount="1">
    <brk id="16" max="3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2021-01-25T23:00:00+00:00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/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/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48385-9BE3-41FD-B4D2-44BE2861DDCC}"/>
</file>

<file path=customXml/itemProps2.xml><?xml version="1.0" encoding="utf-8"?>
<ds:datastoreItem xmlns:ds="http://schemas.openxmlformats.org/officeDocument/2006/customXml" ds:itemID="{91F1A17E-207B-47BC-9C22-818A7A639E2D}"/>
</file>

<file path=customXml/itemProps3.xml><?xml version="1.0" encoding="utf-8"?>
<ds:datastoreItem xmlns:ds="http://schemas.openxmlformats.org/officeDocument/2006/customXml" ds:itemID="{ABCE6E9F-9E64-4D4E-A290-9A397708AB4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N</vt:lpstr>
      <vt:lpstr>F</vt:lpstr>
      <vt:lpstr>F!Afdrukbereik</vt:lpstr>
      <vt:lpstr>N!Afdrukbereik</vt:lpstr>
      <vt:lpstr>F!Afdruktitels</vt:lpstr>
      <vt:lpstr>N!Afdruktitels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Peetermans</dc:creator>
  <cp:lastModifiedBy>Lien Van Opstal</cp:lastModifiedBy>
  <cp:lastPrinted>2019-12-18T17:08:23Z</cp:lastPrinted>
  <dcterms:created xsi:type="dcterms:W3CDTF">2005-12-20T13:18:25Z</dcterms:created>
  <dcterms:modified xsi:type="dcterms:W3CDTF">2020-12-17T08:56:04Z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/>
  </property>
  <property fmtid="{D5CDD505-2E9C-101B-9397-08002B2CF9AE}" pid="5" name="RILanguage">
    <vt:lpwstr/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