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V-SS\ACTU\ACTU NEW\DIR MED DIR\ARTS - MED\AKKOORD\2021\"/>
    </mc:Choice>
  </mc:AlternateContent>
  <bookViews>
    <workbookView xWindow="600" yWindow="210" windowWidth="11100" windowHeight="6345" tabRatio="270" activeTab="1"/>
  </bookViews>
  <sheets>
    <sheet name="specialisten" sheetId="1" r:id="rId1"/>
    <sheet name="spécialistes" sheetId="3" r:id="rId2"/>
  </sheets>
  <definedNames>
    <definedName name="_Key1" hidden="1">#REF!</definedName>
    <definedName name="_Order1" hidden="1">255</definedName>
    <definedName name="_Sort" hidden="1">#REF!</definedName>
    <definedName name="_xlnm.Print_Area" localSheetId="0">specialisten!$A$1:$P$65</definedName>
    <definedName name="_xlnm.Print_Area" localSheetId="1">spécialistes!$A$1:$P$60</definedName>
    <definedName name="_xlnm.Print_Titles" localSheetId="0">specialisten!$A:$D,specialisten!$3:$7</definedName>
    <definedName name="_xlnm.Print_Titles" localSheetId="1">spécialistes!$A:$D,spécialistes!$3:$7</definedName>
  </definedNames>
  <calcPr calcId="162913"/>
</workbook>
</file>

<file path=xl/calcChain.xml><?xml version="1.0" encoding="utf-8"?>
<calcChain xmlns="http://schemas.openxmlformats.org/spreadsheetml/2006/main">
  <c r="B63" i="3" l="1"/>
  <c r="B61" i="3"/>
  <c r="T63" i="3"/>
  <c r="S63" i="3"/>
  <c r="R63" i="3"/>
  <c r="H63" i="3"/>
  <c r="G63" i="3"/>
  <c r="F63" i="3"/>
  <c r="T61" i="3"/>
  <c r="S61" i="3"/>
  <c r="R61" i="3"/>
  <c r="U61" i="3" s="1"/>
  <c r="H61" i="3"/>
  <c r="N61" i="3" s="1"/>
  <c r="G61" i="3"/>
  <c r="F61" i="3"/>
  <c r="N63" i="1"/>
  <c r="M63" i="1"/>
  <c r="L63" i="1"/>
  <c r="N61" i="1"/>
  <c r="M61" i="1"/>
  <c r="L61" i="1"/>
  <c r="I61" i="1"/>
  <c r="O61" i="1" s="1"/>
  <c r="J61" i="1"/>
  <c r="P61" i="1" s="1"/>
  <c r="I63" i="1"/>
  <c r="O63" i="1" s="1"/>
  <c r="J63" i="1"/>
  <c r="P63" i="1" s="1"/>
  <c r="M63" i="3" l="1"/>
  <c r="L61" i="3"/>
  <c r="N63" i="3"/>
  <c r="M61" i="3"/>
  <c r="V63" i="3"/>
  <c r="J63" i="3"/>
  <c r="P63" i="3" s="1"/>
  <c r="U63" i="3"/>
  <c r="L63" i="3"/>
  <c r="V61" i="3"/>
  <c r="I63" i="3"/>
  <c r="O63" i="3" s="1"/>
  <c r="I61" i="3"/>
  <c r="O61" i="3" s="1"/>
  <c r="J61" i="3"/>
  <c r="P61" i="3" l="1"/>
  <c r="T59" i="3"/>
  <c r="S59" i="3"/>
  <c r="R59" i="3"/>
  <c r="T57" i="3"/>
  <c r="S57" i="3"/>
  <c r="R57" i="3"/>
  <c r="T55" i="3"/>
  <c r="S55" i="3"/>
  <c r="R55" i="3"/>
  <c r="T53" i="3"/>
  <c r="S53" i="3"/>
  <c r="R53" i="3"/>
  <c r="T51" i="3"/>
  <c r="S51" i="3"/>
  <c r="R51" i="3"/>
  <c r="T50" i="3"/>
  <c r="S50" i="3"/>
  <c r="R50" i="3"/>
  <c r="T48" i="3"/>
  <c r="S48" i="3"/>
  <c r="R48" i="3"/>
  <c r="T46" i="3"/>
  <c r="S46" i="3"/>
  <c r="R46" i="3"/>
  <c r="T44" i="3"/>
  <c r="S44" i="3"/>
  <c r="R44" i="3"/>
  <c r="T42" i="3"/>
  <c r="S42" i="3"/>
  <c r="R42" i="3"/>
  <c r="T40" i="3"/>
  <c r="S40" i="3"/>
  <c r="R40" i="3"/>
  <c r="T39" i="3"/>
  <c r="S39" i="3"/>
  <c r="R39" i="3"/>
  <c r="T37" i="3"/>
  <c r="S37" i="3"/>
  <c r="R37" i="3"/>
  <c r="T36" i="3"/>
  <c r="S36" i="3"/>
  <c r="R36" i="3"/>
  <c r="T34" i="3"/>
  <c r="S34" i="3"/>
  <c r="R34" i="3"/>
  <c r="T33" i="3"/>
  <c r="S33" i="3"/>
  <c r="R33" i="3"/>
  <c r="T31" i="3"/>
  <c r="S31" i="3"/>
  <c r="R31" i="3"/>
  <c r="T30" i="3"/>
  <c r="S30" i="3"/>
  <c r="R30" i="3"/>
  <c r="T28" i="3"/>
  <c r="S28" i="3"/>
  <c r="R28" i="3"/>
  <c r="T27" i="3"/>
  <c r="S27" i="3"/>
  <c r="R27" i="3"/>
  <c r="T25" i="3"/>
  <c r="S25" i="3"/>
  <c r="R25" i="3"/>
  <c r="T24" i="3"/>
  <c r="S24" i="3"/>
  <c r="R24" i="3"/>
  <c r="T22" i="3"/>
  <c r="S22" i="3"/>
  <c r="R22" i="3"/>
  <c r="T21" i="3"/>
  <c r="S21" i="3"/>
  <c r="R21" i="3"/>
  <c r="T19" i="3"/>
  <c r="S19" i="3"/>
  <c r="R19" i="3"/>
  <c r="T18" i="3"/>
  <c r="S18" i="3"/>
  <c r="R18" i="3"/>
  <c r="T16" i="3"/>
  <c r="S16" i="3"/>
  <c r="R16" i="3"/>
  <c r="T14" i="3"/>
  <c r="S14" i="3"/>
  <c r="R14" i="3"/>
  <c r="T12" i="3"/>
  <c r="S12" i="3"/>
  <c r="R12" i="3"/>
  <c r="T11" i="3"/>
  <c r="S11" i="3"/>
  <c r="R11" i="3"/>
  <c r="T9" i="3"/>
  <c r="S9" i="3"/>
  <c r="R9" i="3"/>
  <c r="T8" i="3"/>
  <c r="S8" i="3"/>
  <c r="R8" i="3"/>
  <c r="H59" i="3"/>
  <c r="G59" i="3"/>
  <c r="F59" i="3"/>
  <c r="H57" i="3"/>
  <c r="G57" i="3"/>
  <c r="F57" i="3"/>
  <c r="H55" i="3"/>
  <c r="G55" i="3"/>
  <c r="F55" i="3"/>
  <c r="H53" i="3"/>
  <c r="G53" i="3"/>
  <c r="F53" i="3"/>
  <c r="H51" i="3"/>
  <c r="G51" i="3"/>
  <c r="F51" i="3"/>
  <c r="H50" i="3"/>
  <c r="G50" i="3"/>
  <c r="F50" i="3"/>
  <c r="H48" i="3"/>
  <c r="G48" i="3"/>
  <c r="F48" i="3"/>
  <c r="H46" i="3"/>
  <c r="G46" i="3"/>
  <c r="F46" i="3"/>
  <c r="H44" i="3"/>
  <c r="G44" i="3"/>
  <c r="F44" i="3"/>
  <c r="H42" i="3"/>
  <c r="G42" i="3"/>
  <c r="F42" i="3"/>
  <c r="H40" i="3"/>
  <c r="G40" i="3"/>
  <c r="F40" i="3"/>
  <c r="H39" i="3"/>
  <c r="G39" i="3"/>
  <c r="F39" i="3"/>
  <c r="H37" i="3"/>
  <c r="G37" i="3"/>
  <c r="F37" i="3"/>
  <c r="H36" i="3"/>
  <c r="G36" i="3"/>
  <c r="F36" i="3"/>
  <c r="H34" i="3"/>
  <c r="G34" i="3"/>
  <c r="F34" i="3"/>
  <c r="H33" i="3"/>
  <c r="G33" i="3"/>
  <c r="F33" i="3"/>
  <c r="H31" i="3"/>
  <c r="G31" i="3"/>
  <c r="F31" i="3"/>
  <c r="H30" i="3"/>
  <c r="G30" i="3"/>
  <c r="F30" i="3"/>
  <c r="H28" i="3"/>
  <c r="G28" i="3"/>
  <c r="F28" i="3"/>
  <c r="H27" i="3"/>
  <c r="G27" i="3"/>
  <c r="F27" i="3"/>
  <c r="H25" i="3"/>
  <c r="G25" i="3"/>
  <c r="F25" i="3"/>
  <c r="H24" i="3"/>
  <c r="G24" i="3"/>
  <c r="F24" i="3"/>
  <c r="H22" i="3"/>
  <c r="G22" i="3"/>
  <c r="F22" i="3"/>
  <c r="H21" i="3"/>
  <c r="G21" i="3"/>
  <c r="F21" i="3"/>
  <c r="H19" i="3"/>
  <c r="G19" i="3"/>
  <c r="F19" i="3"/>
  <c r="H18" i="3"/>
  <c r="G18" i="3"/>
  <c r="F18" i="3"/>
  <c r="H16" i="3"/>
  <c r="G16" i="3"/>
  <c r="F16" i="3"/>
  <c r="H14" i="3"/>
  <c r="G14" i="3"/>
  <c r="F14" i="3"/>
  <c r="H12" i="3"/>
  <c r="G12" i="3"/>
  <c r="F12" i="3"/>
  <c r="H11" i="3"/>
  <c r="G11" i="3"/>
  <c r="F11" i="3"/>
  <c r="H9" i="3"/>
  <c r="G9" i="3"/>
  <c r="F9" i="3"/>
  <c r="G8" i="3"/>
  <c r="H8" i="3"/>
  <c r="F8" i="3"/>
  <c r="N59" i="1" l="1"/>
  <c r="M59" i="1"/>
  <c r="L59" i="1"/>
  <c r="N57" i="1"/>
  <c r="M57" i="1"/>
  <c r="L57" i="1"/>
  <c r="N55" i="1"/>
  <c r="M55" i="1"/>
  <c r="L55" i="1"/>
  <c r="N53" i="1"/>
  <c r="M53" i="1"/>
  <c r="L53" i="1"/>
  <c r="N51" i="1"/>
  <c r="M51" i="1"/>
  <c r="L51" i="1"/>
  <c r="N50" i="1"/>
  <c r="M50" i="1"/>
  <c r="L50" i="1"/>
  <c r="N48" i="1"/>
  <c r="M48" i="1"/>
  <c r="L48" i="1"/>
  <c r="N46" i="1"/>
  <c r="M46" i="1"/>
  <c r="L46" i="1"/>
  <c r="N44" i="1"/>
  <c r="M44" i="1"/>
  <c r="L44" i="1"/>
  <c r="N42" i="1"/>
  <c r="M42" i="1"/>
  <c r="L42" i="1"/>
  <c r="N40" i="1"/>
  <c r="M40" i="1"/>
  <c r="L40" i="1"/>
  <c r="N39" i="1"/>
  <c r="M39" i="1"/>
  <c r="L39" i="1"/>
  <c r="N37" i="1"/>
  <c r="M37" i="1"/>
  <c r="L37" i="1"/>
  <c r="N36" i="1"/>
  <c r="M36" i="1"/>
  <c r="L36" i="1"/>
  <c r="N34" i="1"/>
  <c r="M34" i="1"/>
  <c r="L34" i="1"/>
  <c r="N33" i="1"/>
  <c r="M33" i="1"/>
  <c r="L33" i="1"/>
  <c r="N31" i="1"/>
  <c r="M31" i="1"/>
  <c r="L31" i="1"/>
  <c r="N30" i="1"/>
  <c r="M30" i="1"/>
  <c r="L30" i="1"/>
  <c r="N28" i="1"/>
  <c r="M28" i="1"/>
  <c r="L28" i="1"/>
  <c r="N27" i="1"/>
  <c r="M27" i="1"/>
  <c r="L27" i="1"/>
  <c r="N25" i="1"/>
  <c r="M25" i="1"/>
  <c r="L25" i="1"/>
  <c r="N24" i="1"/>
  <c r="M24" i="1"/>
  <c r="L24" i="1"/>
  <c r="N22" i="1"/>
  <c r="M22" i="1"/>
  <c r="L22" i="1"/>
  <c r="N21" i="1"/>
  <c r="M21" i="1"/>
  <c r="L21" i="1"/>
  <c r="N19" i="1"/>
  <c r="M19" i="1"/>
  <c r="L19" i="1"/>
  <c r="N18" i="1"/>
  <c r="M18" i="1"/>
  <c r="L18" i="1"/>
  <c r="N16" i="1"/>
  <c r="M16" i="1"/>
  <c r="L16" i="1"/>
  <c r="N14" i="1"/>
  <c r="M14" i="1"/>
  <c r="L14" i="1"/>
  <c r="N12" i="1"/>
  <c r="M12" i="1"/>
  <c r="L12" i="1"/>
  <c r="N11" i="1"/>
  <c r="M11" i="1"/>
  <c r="L11" i="1"/>
  <c r="N9" i="1"/>
  <c r="M9" i="1"/>
  <c r="L9" i="1"/>
  <c r="N8" i="1"/>
  <c r="M8" i="1"/>
  <c r="L8" i="1"/>
  <c r="J59" i="1"/>
  <c r="P59" i="1" s="1"/>
  <c r="I59" i="1"/>
  <c r="O59" i="1" s="1"/>
  <c r="J57" i="1"/>
  <c r="P57" i="1" s="1"/>
  <c r="I57" i="1"/>
  <c r="O57" i="1" s="1"/>
  <c r="J55" i="1"/>
  <c r="P55" i="1" s="1"/>
  <c r="I55" i="1"/>
  <c r="O55" i="1" s="1"/>
  <c r="J53" i="1"/>
  <c r="P53" i="1" s="1"/>
  <c r="I53" i="1"/>
  <c r="O53" i="1" s="1"/>
  <c r="J51" i="1"/>
  <c r="P51" i="1" s="1"/>
  <c r="I51" i="1"/>
  <c r="O51" i="1" s="1"/>
  <c r="J50" i="1"/>
  <c r="P50" i="1" s="1"/>
  <c r="I50" i="1"/>
  <c r="O50" i="1" s="1"/>
  <c r="J48" i="1"/>
  <c r="I48" i="1"/>
  <c r="J46" i="1"/>
  <c r="P46" i="1" s="1"/>
  <c r="I46" i="1"/>
  <c r="O46" i="1" s="1"/>
  <c r="J44" i="1"/>
  <c r="I44" i="1"/>
  <c r="J42" i="1"/>
  <c r="P42" i="1" s="1"/>
  <c r="I42" i="1"/>
  <c r="O42" i="1" s="1"/>
  <c r="J40" i="1"/>
  <c r="I40" i="1"/>
  <c r="J39" i="1"/>
  <c r="P39" i="1" s="1"/>
  <c r="I39" i="1"/>
  <c r="O39" i="1" s="1"/>
  <c r="J37" i="1"/>
  <c r="I37" i="1"/>
  <c r="J36" i="1"/>
  <c r="P36" i="1" s="1"/>
  <c r="I36" i="1"/>
  <c r="O36" i="1" s="1"/>
  <c r="J34" i="1"/>
  <c r="I34" i="1"/>
  <c r="J33" i="1"/>
  <c r="P33" i="1" s="1"/>
  <c r="I33" i="1"/>
  <c r="O33" i="1" s="1"/>
  <c r="J31" i="1"/>
  <c r="I31" i="1"/>
  <c r="J30" i="1"/>
  <c r="P30" i="1" s="1"/>
  <c r="I30" i="1"/>
  <c r="O30" i="1" s="1"/>
  <c r="J28" i="1"/>
  <c r="I28" i="1"/>
  <c r="J27" i="1"/>
  <c r="P27" i="1" s="1"/>
  <c r="I27" i="1"/>
  <c r="O27" i="1" s="1"/>
  <c r="J25" i="1"/>
  <c r="I25" i="1"/>
  <c r="J24" i="1"/>
  <c r="P24" i="1" s="1"/>
  <c r="I24" i="1"/>
  <c r="O24" i="1" s="1"/>
  <c r="J22" i="1"/>
  <c r="I22" i="1"/>
  <c r="J21" i="1"/>
  <c r="P21" i="1" s="1"/>
  <c r="I21" i="1"/>
  <c r="O21" i="1" s="1"/>
  <c r="J19" i="1"/>
  <c r="I19" i="1"/>
  <c r="J18" i="1"/>
  <c r="P18" i="1" s="1"/>
  <c r="I18" i="1"/>
  <c r="O18" i="1" s="1"/>
  <c r="J16" i="1"/>
  <c r="I16" i="1"/>
  <c r="J14" i="1"/>
  <c r="P14" i="1" s="1"/>
  <c r="I14" i="1"/>
  <c r="O14" i="1" s="1"/>
  <c r="J12" i="1"/>
  <c r="I12" i="1"/>
  <c r="J11" i="1"/>
  <c r="P11" i="1" s="1"/>
  <c r="I11" i="1"/>
  <c r="O11" i="1" s="1"/>
  <c r="J9" i="1"/>
  <c r="I9" i="1"/>
  <c r="J8" i="1"/>
  <c r="P8" i="1" s="1"/>
  <c r="I8" i="1"/>
  <c r="V59" i="3"/>
  <c r="U59" i="3"/>
  <c r="V57" i="3"/>
  <c r="U57" i="3"/>
  <c r="V55" i="3"/>
  <c r="U55" i="3"/>
  <c r="V53" i="3"/>
  <c r="U53" i="3"/>
  <c r="V51" i="3"/>
  <c r="U51" i="3"/>
  <c r="V50" i="3"/>
  <c r="U50" i="3"/>
  <c r="V48" i="3"/>
  <c r="U48" i="3"/>
  <c r="V46" i="3"/>
  <c r="U46" i="3"/>
  <c r="V44" i="3"/>
  <c r="U44" i="3"/>
  <c r="V42" i="3"/>
  <c r="U42" i="3"/>
  <c r="J59" i="3"/>
  <c r="I59" i="3"/>
  <c r="O59" i="3" s="1"/>
  <c r="J57" i="3"/>
  <c r="I57" i="3"/>
  <c r="O57" i="3" s="1"/>
  <c r="J55" i="3"/>
  <c r="P55" i="3" s="1"/>
  <c r="I55" i="3"/>
  <c r="O55" i="3" s="1"/>
  <c r="J53" i="3"/>
  <c r="P53" i="3" s="1"/>
  <c r="I53" i="3"/>
  <c r="O53" i="3" s="1"/>
  <c r="J51" i="3"/>
  <c r="P51" i="3" s="1"/>
  <c r="I51" i="3"/>
  <c r="O51" i="3" s="1"/>
  <c r="J50" i="3"/>
  <c r="P50" i="3" s="1"/>
  <c r="I50" i="3"/>
  <c r="O50" i="3" s="1"/>
  <c r="J48" i="3"/>
  <c r="P48" i="3" s="1"/>
  <c r="I48" i="3"/>
  <c r="O48" i="3" s="1"/>
  <c r="J46" i="3"/>
  <c r="P46" i="3" s="1"/>
  <c r="I46" i="3"/>
  <c r="O46" i="3" s="1"/>
  <c r="J44" i="3"/>
  <c r="P44" i="3" s="1"/>
  <c r="I44" i="3"/>
  <c r="O44" i="3" s="1"/>
  <c r="J42" i="3"/>
  <c r="P42" i="3" s="1"/>
  <c r="I42" i="3"/>
  <c r="O42" i="3" s="1"/>
  <c r="N50" i="3"/>
  <c r="M50" i="3"/>
  <c r="L50" i="3"/>
  <c r="N59" i="3"/>
  <c r="M59" i="3"/>
  <c r="L59" i="3"/>
  <c r="N57" i="3"/>
  <c r="M57" i="3"/>
  <c r="L57" i="3"/>
  <c r="N55" i="3"/>
  <c r="M55" i="3"/>
  <c r="L55" i="3"/>
  <c r="N53" i="3"/>
  <c r="M53" i="3"/>
  <c r="L53" i="3"/>
  <c r="N51" i="3"/>
  <c r="M51" i="3"/>
  <c r="L51" i="3"/>
  <c r="N48" i="3"/>
  <c r="M48" i="3"/>
  <c r="L48" i="3"/>
  <c r="N46" i="3"/>
  <c r="M46" i="3"/>
  <c r="L46" i="3"/>
  <c r="N44" i="3"/>
  <c r="M44" i="3"/>
  <c r="L44" i="3"/>
  <c r="N42" i="3"/>
  <c r="M42" i="3"/>
  <c r="L42" i="3"/>
  <c r="L8" i="3"/>
  <c r="V40" i="3"/>
  <c r="J40" i="3"/>
  <c r="U40" i="3"/>
  <c r="I40" i="3"/>
  <c r="N40" i="3"/>
  <c r="M40" i="3"/>
  <c r="L40" i="3"/>
  <c r="V39" i="3"/>
  <c r="J39" i="3"/>
  <c r="U39" i="3"/>
  <c r="I39" i="3"/>
  <c r="N39" i="3"/>
  <c r="M39" i="3"/>
  <c r="L39" i="3"/>
  <c r="V37" i="3"/>
  <c r="J37" i="3"/>
  <c r="U37" i="3"/>
  <c r="I37" i="3"/>
  <c r="N37" i="3"/>
  <c r="M37" i="3"/>
  <c r="L37" i="3"/>
  <c r="V36" i="3"/>
  <c r="J36" i="3"/>
  <c r="U36" i="3"/>
  <c r="I36" i="3"/>
  <c r="N36" i="3"/>
  <c r="M36" i="3"/>
  <c r="L36" i="3"/>
  <c r="V34" i="3"/>
  <c r="J34" i="3"/>
  <c r="U34" i="3"/>
  <c r="I34" i="3"/>
  <c r="N34" i="3"/>
  <c r="M34" i="3"/>
  <c r="L34" i="3"/>
  <c r="V33" i="3"/>
  <c r="J33" i="3"/>
  <c r="U33" i="3"/>
  <c r="I33" i="3"/>
  <c r="N33" i="3"/>
  <c r="M33" i="3"/>
  <c r="L33" i="3"/>
  <c r="V31" i="3"/>
  <c r="J31" i="3"/>
  <c r="U31" i="3"/>
  <c r="I31" i="3"/>
  <c r="N31" i="3"/>
  <c r="M31" i="3"/>
  <c r="L31" i="3"/>
  <c r="V30" i="3"/>
  <c r="J30" i="3"/>
  <c r="U30" i="3"/>
  <c r="I30" i="3"/>
  <c r="N30" i="3"/>
  <c r="M30" i="3"/>
  <c r="L30" i="3"/>
  <c r="V28" i="3"/>
  <c r="J28" i="3"/>
  <c r="U28" i="3"/>
  <c r="I28" i="3"/>
  <c r="N28" i="3"/>
  <c r="M28" i="3"/>
  <c r="L28" i="3"/>
  <c r="V27" i="3"/>
  <c r="J27" i="3"/>
  <c r="U27" i="3"/>
  <c r="I27" i="3"/>
  <c r="N27" i="3"/>
  <c r="M27" i="3"/>
  <c r="L27" i="3"/>
  <c r="V25" i="3"/>
  <c r="J25" i="3"/>
  <c r="U25" i="3"/>
  <c r="I25" i="3"/>
  <c r="N25" i="3"/>
  <c r="M25" i="3"/>
  <c r="L25" i="3"/>
  <c r="V24" i="3"/>
  <c r="J24" i="3"/>
  <c r="U24" i="3"/>
  <c r="I24" i="3"/>
  <c r="N24" i="3"/>
  <c r="M24" i="3"/>
  <c r="L24" i="3"/>
  <c r="V22" i="3"/>
  <c r="J22" i="3"/>
  <c r="U22" i="3"/>
  <c r="I22" i="3"/>
  <c r="N22" i="3"/>
  <c r="M22" i="3"/>
  <c r="L22" i="3"/>
  <c r="V21" i="3"/>
  <c r="J21" i="3"/>
  <c r="U21" i="3"/>
  <c r="I21" i="3"/>
  <c r="N21" i="3"/>
  <c r="M21" i="3"/>
  <c r="L21" i="3"/>
  <c r="V19" i="3"/>
  <c r="J19" i="3"/>
  <c r="U19" i="3"/>
  <c r="I19" i="3"/>
  <c r="N19" i="3"/>
  <c r="M19" i="3"/>
  <c r="L19" i="3"/>
  <c r="V18" i="3"/>
  <c r="J18" i="3"/>
  <c r="U18" i="3"/>
  <c r="I18" i="3"/>
  <c r="N18" i="3"/>
  <c r="M18" i="3"/>
  <c r="L18" i="3"/>
  <c r="V16" i="3"/>
  <c r="J16" i="3"/>
  <c r="U16" i="3"/>
  <c r="I16" i="3"/>
  <c r="N16" i="3"/>
  <c r="M16" i="3"/>
  <c r="L16" i="3"/>
  <c r="V14" i="3"/>
  <c r="J14" i="3"/>
  <c r="U14" i="3"/>
  <c r="I14" i="3"/>
  <c r="N14" i="3"/>
  <c r="M14" i="3"/>
  <c r="L14" i="3"/>
  <c r="V12" i="3"/>
  <c r="J12" i="3"/>
  <c r="U12" i="3"/>
  <c r="I12" i="3"/>
  <c r="N12" i="3"/>
  <c r="M12" i="3"/>
  <c r="L12" i="3"/>
  <c r="V11" i="3"/>
  <c r="J11" i="3"/>
  <c r="U11" i="3"/>
  <c r="I11" i="3"/>
  <c r="N11" i="3"/>
  <c r="M11" i="3"/>
  <c r="L11" i="3"/>
  <c r="M9" i="3"/>
  <c r="N9" i="3"/>
  <c r="U9" i="3"/>
  <c r="I9" i="3"/>
  <c r="V9" i="3"/>
  <c r="J9" i="3"/>
  <c r="L9" i="3"/>
  <c r="M8" i="3"/>
  <c r="N8" i="3"/>
  <c r="U8" i="3"/>
  <c r="I8" i="3"/>
  <c r="V8" i="3"/>
  <c r="J8" i="3"/>
  <c r="P59" i="3" l="1"/>
  <c r="P9" i="1"/>
  <c r="P12" i="1"/>
  <c r="P16" i="1"/>
  <c r="P19" i="1"/>
  <c r="P22" i="1"/>
  <c r="P25" i="1"/>
  <c r="P28" i="1"/>
  <c r="P31" i="1"/>
  <c r="P34" i="1"/>
  <c r="P37" i="1"/>
  <c r="P40" i="1"/>
  <c r="P44" i="1"/>
  <c r="P48" i="1"/>
  <c r="O12" i="1"/>
  <c r="O16" i="1"/>
  <c r="O19" i="1"/>
  <c r="O22" i="1"/>
  <c r="O25" i="1"/>
  <c r="O28" i="1"/>
  <c r="O31" i="1"/>
  <c r="O34" i="1"/>
  <c r="O37" i="1"/>
  <c r="O40" i="1"/>
  <c r="O44" i="1"/>
  <c r="O48" i="1"/>
  <c r="O8" i="1"/>
  <c r="O9" i="1"/>
  <c r="P57" i="3"/>
  <c r="O11" i="3"/>
  <c r="O14" i="3"/>
  <c r="O18" i="3"/>
  <c r="O21" i="3"/>
  <c r="O24" i="3"/>
  <c r="O27" i="3"/>
  <c r="O30" i="3"/>
  <c r="O33" i="3"/>
  <c r="O36" i="3"/>
  <c r="O39" i="3"/>
  <c r="P39" i="3"/>
  <c r="P9" i="3"/>
  <c r="O9" i="3"/>
  <c r="O8" i="3"/>
  <c r="P40" i="3"/>
  <c r="P8" i="3"/>
  <c r="P12" i="3"/>
  <c r="P16" i="3"/>
  <c r="P19" i="3"/>
  <c r="P22" i="3"/>
  <c r="P25" i="3"/>
  <c r="P28" i="3"/>
  <c r="P31" i="3"/>
  <c r="P34" i="3"/>
  <c r="P37" i="3"/>
  <c r="O40" i="3"/>
  <c r="P11" i="3"/>
  <c r="O12" i="3"/>
  <c r="P14" i="3"/>
  <c r="O16" i="3"/>
  <c r="P18" i="3"/>
  <c r="O19" i="3"/>
  <c r="P21" i="3"/>
  <c r="O22" i="3"/>
  <c r="P24" i="3"/>
  <c r="O25" i="3"/>
  <c r="P27" i="3"/>
  <c r="O28" i="3"/>
  <c r="P30" i="3"/>
  <c r="O31" i="3"/>
  <c r="P33" i="3"/>
  <c r="O34" i="3"/>
  <c r="P36" i="3"/>
  <c r="O37" i="3"/>
</calcChain>
</file>

<file path=xl/sharedStrings.xml><?xml version="1.0" encoding="utf-8"?>
<sst xmlns="http://schemas.openxmlformats.org/spreadsheetml/2006/main" count="196" uniqueCount="133">
  <si>
    <t>Codenummer</t>
  </si>
  <si>
    <t>102012</t>
  </si>
  <si>
    <t>102535</t>
  </si>
  <si>
    <t>102034</t>
  </si>
  <si>
    <t>102550</t>
  </si>
  <si>
    <t>102174</t>
  </si>
  <si>
    <t>102675</t>
  </si>
  <si>
    <t>102196</t>
  </si>
  <si>
    <t>102690</t>
  </si>
  <si>
    <t>102211</t>
  </si>
  <si>
    <t>102712</t>
  </si>
  <si>
    <t>102071</t>
  </si>
  <si>
    <t>102572</t>
  </si>
  <si>
    <t>102093</t>
  </si>
  <si>
    <t>102594</t>
  </si>
  <si>
    <t>102115</t>
  </si>
  <si>
    <t>102616</t>
  </si>
  <si>
    <t>102130</t>
  </si>
  <si>
    <t>102631</t>
  </si>
  <si>
    <t>102152</t>
  </si>
  <si>
    <t>102653</t>
  </si>
  <si>
    <t>102734</t>
  </si>
  <si>
    <t>102756</t>
  </si>
  <si>
    <t>Honoraria</t>
  </si>
  <si>
    <t>Honoraires</t>
  </si>
  <si>
    <t xml:space="preserve"> Omschrijving</t>
  </si>
  <si>
    <t>Tegemoetkoming</t>
  </si>
  <si>
    <r>
      <t xml:space="preserve">Rechthebbenden </t>
    </r>
    <r>
      <rPr>
        <b/>
        <sz val="6"/>
        <rFont val="Arial"/>
        <family val="2"/>
      </rPr>
      <t>zonder</t>
    </r>
    <r>
      <rPr>
        <sz val="6"/>
        <rFont val="Arial"/>
        <family val="2"/>
      </rPr>
      <t xml:space="preserve"> voorkeurregeling</t>
    </r>
  </si>
  <si>
    <r>
      <t xml:space="preserve">Rechthebbenden </t>
    </r>
    <r>
      <rPr>
        <b/>
        <sz val="6"/>
        <rFont val="Arial"/>
        <family val="2"/>
      </rPr>
      <t>met</t>
    </r>
    <r>
      <rPr>
        <sz val="6"/>
        <rFont val="Arial"/>
        <family val="2"/>
      </rPr>
      <t xml:space="preserve"> voorkeurregeling</t>
    </r>
  </si>
  <si>
    <t>Libellé</t>
  </si>
  <si>
    <t>Intervention</t>
  </si>
  <si>
    <r>
      <t xml:space="preserve">Bénéficiaires </t>
    </r>
    <r>
      <rPr>
        <b/>
        <sz val="7"/>
        <rFont val="Arial"/>
        <family val="2"/>
      </rPr>
      <t>avec</t>
    </r>
    <r>
      <rPr>
        <sz val="7"/>
        <rFont val="Arial"/>
        <family val="2"/>
      </rPr>
      <t xml:space="preserve"> régime préférentiel</t>
    </r>
  </si>
  <si>
    <r>
      <t xml:space="preserve">Bénéficiaires </t>
    </r>
    <r>
      <rPr>
        <b/>
        <sz val="7"/>
        <rFont val="Arial"/>
        <family val="2"/>
      </rPr>
      <t>sans</t>
    </r>
    <r>
      <rPr>
        <sz val="7"/>
        <rFont val="Arial"/>
        <family val="2"/>
      </rPr>
      <t xml:space="preserve"> régime préférentiel</t>
    </r>
  </si>
  <si>
    <t xml:space="preserve"> Consultation d'un médecin spécialiste</t>
  </si>
  <si>
    <t xml:space="preserve"> Consultation d'un médecin spécialiste accrédité</t>
  </si>
  <si>
    <t xml:space="preserve"> Consultation d'un médecin spécialiste en médecine interne</t>
  </si>
  <si>
    <t xml:space="preserve"> Consultation d'un médecin spécialiste en psychiatrie</t>
  </si>
  <si>
    <t xml:space="preserve"> Consultation d'un médecin accrédité spécialiste en psychiatrie</t>
  </si>
  <si>
    <t xml:space="preserve"> Consultation d'un médecin spécialiste en neuropsychiatrie</t>
  </si>
  <si>
    <t xml:space="preserve"> Consultation d'un médecin spécialiste en pédiatrie</t>
  </si>
  <si>
    <t xml:space="preserve"> Consultation d'un médecin spécialiste en cardiologie</t>
  </si>
  <si>
    <t xml:space="preserve"> Consultation d'un médecin spécialiste en gastro-entérologie</t>
  </si>
  <si>
    <t xml:space="preserve"> Consultation d'un médecin spécialiste en pneumologie</t>
  </si>
  <si>
    <t xml:space="preserve"> Consultation d'un médecin spécialiste en rhumatologie</t>
  </si>
  <si>
    <t xml:space="preserve"> Consultation d'un médecin spécialiste en dermato-vénéréologie</t>
  </si>
  <si>
    <t>Remgeld</t>
  </si>
  <si>
    <t>Numéro</t>
  </si>
  <si>
    <t>de code</t>
  </si>
  <si>
    <t>Ticket modérateur</t>
  </si>
  <si>
    <t>bedragen in euro</t>
  </si>
  <si>
    <t>montants en euros</t>
  </si>
  <si>
    <t xml:space="preserve"> beroepstitel in de klinische hematologie</t>
  </si>
  <si>
    <t xml:space="preserve"> Raadpleging arts-specialist</t>
  </si>
  <si>
    <t xml:space="preserve"> Raadpleging geaccrediteerd arts-specialist</t>
  </si>
  <si>
    <t xml:space="preserve"> Raadpleging arts-specialist voor inwendige geneeskunde</t>
  </si>
  <si>
    <t xml:space="preserve"> Raadpleging geaccrediteerd arts-specialist voor inwendige geneeskunde</t>
  </si>
  <si>
    <t xml:space="preserve"> bijzondere beroepstitel in de kinderneurologie</t>
  </si>
  <si>
    <t xml:space="preserve"> bijzondere beroepstitel in de kinderneurologie en geaccrediteerd</t>
  </si>
  <si>
    <t xml:space="preserve">  </t>
  </si>
  <si>
    <t xml:space="preserve"> inwendige geneeskunde, houder van de bijzondere beroepstitel in de endocrino-diabetologie</t>
  </si>
  <si>
    <t xml:space="preserve"> inwendige geneeskunde, houder van de bijzondere beroepstitel in de endocrino-diabetologie en geaccrediteerd</t>
  </si>
  <si>
    <t xml:space="preserve"> hematologie en oncologie en geaccrediteerd</t>
  </si>
  <si>
    <t xml:space="preserve"> in de klinische hematologie en geaccrediteerd</t>
  </si>
  <si>
    <t xml:space="preserve"> Consultation d'un médecin spécialiste en médecine interne accrédité </t>
  </si>
  <si>
    <t xml:space="preserve"> Consultation par un médecin spécialiste en neurologie ou en pédiatrie et porteur du titre professionnel </t>
  </si>
  <si>
    <t>particulier en neurologie pédiatrique</t>
  </si>
  <si>
    <t xml:space="preserve">Consultation par un médecin accrédité spécialiste en neurologie ou en pédiatrie et porteur du titre </t>
  </si>
  <si>
    <t>professionnel particulier en neurologie pédiatrique</t>
  </si>
  <si>
    <t xml:space="preserve"> Consultation d'un médecin spécialiste en neuropsychiatrie accrédité </t>
  </si>
  <si>
    <t xml:space="preserve"> Consultation d'un médecin spécialiste en pédiatrie accrédité </t>
  </si>
  <si>
    <t xml:space="preserve"> Consultation d'un médecin spécialiste en cardiologie  accrédité</t>
  </si>
  <si>
    <t xml:space="preserve"> Consultation d'un médecin spécialiste en gastro-entérologie  accrédité</t>
  </si>
  <si>
    <t xml:space="preserve"> Consultation d'un médecin spécialiste en pneumologie accrédité </t>
  </si>
  <si>
    <t xml:space="preserve"> Consultation d'un médecin spécialiste en rhumatologie accrédité </t>
  </si>
  <si>
    <t xml:space="preserve"> Consultation d'un médecin spécialiste en dermato-vénéréologie accrédité </t>
  </si>
  <si>
    <t xml:space="preserve"> porteur du titre professionnel particulier en endocrino-diabétologie</t>
  </si>
  <si>
    <t xml:space="preserve"> porteur du titre professionnel particulier en endocrino-diabétologie et accrédité</t>
  </si>
  <si>
    <t xml:space="preserve"> hématologie clinique</t>
  </si>
  <si>
    <t xml:space="preserve"> hématologie clinique accredtié</t>
  </si>
  <si>
    <t xml:space="preserve"> et oncologie pédiatriques</t>
  </si>
  <si>
    <t xml:space="preserve"> et oncologie pédiatriques et accrédité</t>
  </si>
  <si>
    <t xml:space="preserve"> pediatrische hematologie en oncologie</t>
  </si>
  <si>
    <t xml:space="preserve"> Raadpleging arts-specialist in de neurologie of in de pediatrie en houder van de</t>
  </si>
  <si>
    <t xml:space="preserve"> Raadpleging arts-specialist in de psychiatrie</t>
  </si>
  <si>
    <t xml:space="preserve"> Raadpleging arts-specialist in de psychiatrie geaccrediteerd</t>
  </si>
  <si>
    <t xml:space="preserve"> Raadpleging arts-specialist in de neuropsychiatrie</t>
  </si>
  <si>
    <t xml:space="preserve"> Raadpleging arts-specialist in de neuropsychiatrie geaccrediteerd</t>
  </si>
  <si>
    <t xml:space="preserve"> Raadpleging arts-specialist in de kindergeneeskunde</t>
  </si>
  <si>
    <t xml:space="preserve"> Raadpleging arts-specialist in de kindergeneeskunde geaccrediteerd</t>
  </si>
  <si>
    <t xml:space="preserve"> Raadpleging arts-specialist in de cardiologie</t>
  </si>
  <si>
    <t xml:space="preserve"> Raadpleging arts-specialist in de cardiologie geaccrediteerd</t>
  </si>
  <si>
    <t xml:space="preserve"> Raadpleging arts-specialist in de gastro-enterologie</t>
  </si>
  <si>
    <t xml:space="preserve"> Raadpleging arts-specialist in de gastro-enterologie geaccrediteerd</t>
  </si>
  <si>
    <t xml:space="preserve"> Raadpleging arts-specialist in de pneumologie</t>
  </si>
  <si>
    <t xml:space="preserve"> Raadpleging arts-specialist in de pneumologie geaccrediteerd</t>
  </si>
  <si>
    <t xml:space="preserve"> Raadpleging arts-specialist in de reumatologie</t>
  </si>
  <si>
    <t xml:space="preserve"> Raadpleging arts-specialist in de reumatologie geaccrediteerd</t>
  </si>
  <si>
    <t xml:space="preserve"> Raadpleging arts-specialist in de dermato-venereologie</t>
  </si>
  <si>
    <t xml:space="preserve"> Raadpleging arts-specialist in de dermato-venereologie geaccrediteerd</t>
  </si>
  <si>
    <t xml:space="preserve"> Raadpleging arts-specialist in de inwendige geneeskunde of de nucleaire geneeskunde en</t>
  </si>
  <si>
    <t xml:space="preserve"> Raadpleging arts-specialist in de inwendige geneeskunde of de nucleaire  geneeskunde en </t>
  </si>
  <si>
    <t xml:space="preserve"> Raadpleging arts-specialist in de geriatrie</t>
  </si>
  <si>
    <t xml:space="preserve"> Raadpleging arts-specialist in de geriatrie geaccrediteerd</t>
  </si>
  <si>
    <t xml:space="preserve"> Raadpleging arts-specialist in de medische oncologie</t>
  </si>
  <si>
    <t xml:space="preserve"> Raadpleging arts-specialist in de medische oncologie geaccrediteerd </t>
  </si>
  <si>
    <t xml:space="preserve"> Raadpleging arts-specialist in de inwendige geneeskunde, houder van de bijzondere</t>
  </si>
  <si>
    <t xml:space="preserve"> Raadpleging arts-specialist in de inwendige geneeskunde, houder van de bijzondere beroepstitel </t>
  </si>
  <si>
    <t xml:space="preserve"> Raadpleging arts-specialist in de pediatrie, houder van de bijzondere beroepstitel in de</t>
  </si>
  <si>
    <t xml:space="preserve"> Raadpleging arts-specialist in de pediatrie, houder van de bijzondere beroepstitel in de pediatrische</t>
  </si>
  <si>
    <t>Consultation d'un médecin spécialiste à son cabinet</t>
  </si>
  <si>
    <t>Raadpleging in de spreekkamer door een arts-specialist</t>
  </si>
  <si>
    <t xml:space="preserve"> Raadpleging door een arts-specialist in de heelkunde, in de otorhinolaryngologie of in de fysische</t>
  </si>
  <si>
    <t xml:space="preserve"> geneeskunde en de revalidatie</t>
  </si>
  <si>
    <t xml:space="preserve"> geneeskunde en de revalidatie, geaccrediteerd</t>
  </si>
  <si>
    <t xml:space="preserve"> et en réadaptation</t>
  </si>
  <si>
    <t xml:space="preserve"> et en réadaptation, accrédité</t>
  </si>
  <si>
    <t xml:space="preserve"> Consultation d'un médecin spécialiste en médecine interne ou en médecine nucléaire et médecine interne, </t>
  </si>
  <si>
    <t xml:space="preserve"> Consultation d'un médecin spécialiste en médecine interne ou en médecine nucléaire et médecine interne,</t>
  </si>
  <si>
    <t xml:space="preserve"> Consultation d'un médecin spécialiste en gériatrie</t>
  </si>
  <si>
    <t xml:space="preserve"> Consultation d'un médecin spécialiste en gériatrie accrédité</t>
  </si>
  <si>
    <t xml:space="preserve"> Consultation d'un médecin spécialiste en oncologie médicale</t>
  </si>
  <si>
    <t xml:space="preserve"> Consultation d'un médecin spécialiste en oncologie médicale accredité</t>
  </si>
  <si>
    <t xml:space="preserve"> Consultation d'un médecin spécialiste en médecine interne, porteur du titre professionnel particulier en </t>
  </si>
  <si>
    <t xml:space="preserve"> Consultation d'un médecin spécialiste en pédiatrie, porteur du titre professionnel particulier en hématologie</t>
  </si>
  <si>
    <t xml:space="preserve"> Consultation d'un médecin spécialiste en chirurgie, en oto-rhinolaryngologie ou en médecine physique</t>
  </si>
  <si>
    <t>tarieven op 01-01-2021</t>
  </si>
  <si>
    <t>Tarieven op 1 januari 2021</t>
  </si>
  <si>
    <t>tarifs le 01-01-2021</t>
  </si>
  <si>
    <t>Tarifs le 1 janvier 2021</t>
  </si>
  <si>
    <t>tarieven op 01-01-2020</t>
  </si>
  <si>
    <t>tarifs le 01-01-2020</t>
  </si>
  <si>
    <t>verhoging op 01-01-2021</t>
  </si>
  <si>
    <t>augmentation le 01-01-2021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</si>
</sst>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0.0_)"/>
  </numFmts>
  <fonts count="22" x14ac:knownFonts="1">
    <font>
      <sz val="12"/>
      <name val="Helv"/>
    </font>
    <font>
      <sz val="12"/>
      <name val="Helv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3"/>
      <name val="Arial"/>
      <family val="2"/>
    </font>
    <font>
      <sz val="13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Helv"/>
    </font>
    <font>
      <b/>
      <sz val="11"/>
      <name val="Arial"/>
      <family val="2"/>
    </font>
    <font>
      <b/>
      <i/>
      <sz val="12"/>
      <name val="Arial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b/>
      <sz val="12"/>
      <color theme="3"/>
      <name val="Helv"/>
    </font>
    <font>
      <b/>
      <sz val="11"/>
      <color theme="3"/>
      <name val="Arial"/>
      <family val="2"/>
    </font>
    <font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164" fontId="2" fillId="0" borderId="0" xfId="0" applyNumberFormat="1" applyFont="1" applyProtection="1"/>
    <xf numFmtId="37" fontId="2" fillId="0" borderId="0" xfId="0" applyNumberFormat="1" applyFont="1" applyProtection="1"/>
    <xf numFmtId="165" fontId="2" fillId="0" borderId="0" xfId="0" applyNumberFormat="1" applyFont="1" applyProtection="1"/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 applyProtection="1">
      <alignment vertical="center"/>
    </xf>
    <xf numFmtId="4" fontId="3" fillId="0" borderId="6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4" fontId="3" fillId="0" borderId="8" xfId="0" applyNumberFormat="1" applyFont="1" applyBorder="1" applyAlignment="1" applyProtection="1">
      <alignment vertical="center"/>
    </xf>
    <xf numFmtId="4" fontId="3" fillId="0" borderId="9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Continuous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7" fontId="2" fillId="0" borderId="0" xfId="0" applyNumberFormat="1" applyFont="1" applyAlignment="1" applyProtection="1">
      <alignment vertical="center"/>
    </xf>
    <xf numFmtId="4" fontId="4" fillId="0" borderId="12" xfId="0" applyNumberFormat="1" applyFont="1" applyBorder="1" applyAlignment="1" applyProtection="1">
      <alignment vertical="center"/>
    </xf>
    <xf numFmtId="4" fontId="4" fillId="0" borderId="13" xfId="0" applyNumberFormat="1" applyFont="1" applyBorder="1" applyAlignment="1" applyProtection="1">
      <alignment vertical="center"/>
    </xf>
    <xf numFmtId="4" fontId="4" fillId="0" borderId="14" xfId="0" applyNumberFormat="1" applyFont="1" applyBorder="1" applyAlignment="1" applyProtection="1">
      <alignment vertical="center"/>
    </xf>
    <xf numFmtId="4" fontId="3" fillId="0" borderId="14" xfId="0" applyNumberFormat="1" applyFont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164" fontId="3" fillId="0" borderId="0" xfId="0" quotePrefix="1" applyNumberFormat="1" applyFont="1" applyBorder="1" applyAlignment="1" applyProtection="1">
      <alignment horizontal="center" vertical="center"/>
    </xf>
    <xf numFmtId="37" fontId="2" fillId="0" borderId="0" xfId="0" applyNumberFormat="1" applyFont="1" applyBorder="1" applyAlignment="1" applyProtection="1">
      <alignment vertical="center"/>
    </xf>
    <xf numFmtId="0" fontId="2" fillId="0" borderId="0" xfId="0" applyFont="1" applyBorder="1"/>
    <xf numFmtId="0" fontId="3" fillId="0" borderId="1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4" fontId="3" fillId="0" borderId="10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vertical="center"/>
    </xf>
    <xf numFmtId="4" fontId="3" fillId="0" borderId="12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vertical="center"/>
    </xf>
    <xf numFmtId="4" fontId="3" fillId="0" borderId="4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164" fontId="3" fillId="0" borderId="7" xfId="0" quotePrefix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4" xfId="0" quotePrefix="1" applyNumberFormat="1" applyFont="1" applyFill="1" applyBorder="1" applyAlignment="1" applyProtection="1">
      <alignment horizontal="center" vertical="center"/>
    </xf>
    <xf numFmtId="164" fontId="3" fillId="0" borderId="6" xfId="0" quotePrefix="1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Border="1" applyAlignment="1" applyProtection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centerContinuous" vertical="center" wrapText="1"/>
    </xf>
    <xf numFmtId="0" fontId="7" fillId="0" borderId="16" xfId="0" applyFont="1" applyBorder="1" applyAlignment="1">
      <alignment horizontal="center" vertical="center" wrapText="1"/>
    </xf>
    <xf numFmtId="164" fontId="3" fillId="0" borderId="2" xfId="0" quotePrefix="1" applyNumberFormat="1" applyFont="1" applyFill="1" applyBorder="1" applyAlignment="1" applyProtection="1">
      <alignment horizontal="center" vertical="center"/>
    </xf>
    <xf numFmtId="164" fontId="3" fillId="0" borderId="10" xfId="0" quotePrefix="1" applyNumberFormat="1" applyFont="1" applyFill="1" applyBorder="1" applyAlignment="1" applyProtection="1">
      <alignment horizontal="center" vertical="center"/>
    </xf>
    <xf numFmtId="37" fontId="3" fillId="0" borderId="3" xfId="0" applyNumberFormat="1" applyFont="1" applyFill="1" applyBorder="1" applyAlignment="1" applyProtection="1">
      <alignment horizontal="centerContinuous" vertical="center"/>
    </xf>
    <xf numFmtId="0" fontId="7" fillId="0" borderId="4" xfId="0" applyFont="1" applyFill="1" applyBorder="1" applyAlignment="1">
      <alignment horizontal="centerContinuous" vertical="center" wrapText="1"/>
    </xf>
    <xf numFmtId="37" fontId="3" fillId="0" borderId="7" xfId="0" applyNumberFormat="1" applyFont="1" applyBorder="1" applyAlignment="1" applyProtection="1">
      <alignment horizontal="centerContinuous" vertical="center"/>
    </xf>
    <xf numFmtId="37" fontId="3" fillId="0" borderId="2" xfId="0" applyNumberFormat="1" applyFont="1" applyBorder="1" applyAlignment="1" applyProtection="1">
      <alignment horizontal="centerContinuous" vertical="center"/>
    </xf>
    <xf numFmtId="37" fontId="3" fillId="0" borderId="5" xfId="0" applyNumberFormat="1" applyFont="1" applyBorder="1" applyAlignment="1" applyProtection="1">
      <alignment horizontal="centerContinuous" vertical="center"/>
    </xf>
    <xf numFmtId="0" fontId="3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Continuous" vertical="center" wrapText="1"/>
    </xf>
    <xf numFmtId="0" fontId="7" fillId="0" borderId="17" xfId="0" applyFont="1" applyBorder="1" applyAlignment="1">
      <alignment horizontal="center" vertical="center" wrapText="1"/>
    </xf>
    <xf numFmtId="37" fontId="3" fillId="0" borderId="8" xfId="0" applyNumberFormat="1" applyFont="1" applyFill="1" applyBorder="1" applyAlignment="1" applyProtection="1">
      <alignment horizontal="centerContinuous" vertical="center"/>
    </xf>
    <xf numFmtId="37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Continuous" vertical="center" wrapText="1"/>
    </xf>
    <xf numFmtId="164" fontId="3" fillId="0" borderId="8" xfId="0" quotePrefix="1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vertical="center"/>
    </xf>
    <xf numFmtId="164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9" xfId="0" quotePrefix="1" applyNumberFormat="1" applyFont="1" applyFill="1" applyBorder="1" applyAlignment="1" applyProtection="1">
      <alignment horizontal="center" vertical="center"/>
    </xf>
    <xf numFmtId="4" fontId="3" fillId="0" borderId="7" xfId="0" applyNumberFormat="1" applyFont="1" applyBorder="1" applyAlignment="1" applyProtection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4" fontId="4" fillId="0" borderId="6" xfId="0" applyNumberFormat="1" applyFont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4" fillId="0" borderId="12" xfId="0" applyNumberFormat="1" applyFont="1" applyFill="1" applyBorder="1" applyAlignment="1" applyProtection="1">
      <alignment vertical="center"/>
    </xf>
    <xf numFmtId="4" fontId="4" fillId="0" borderId="13" xfId="0" applyNumberFormat="1" applyFont="1" applyFill="1" applyBorder="1" applyAlignment="1" applyProtection="1">
      <alignment vertical="center"/>
    </xf>
    <xf numFmtId="4" fontId="4" fillId="0" borderId="14" xfId="0" applyNumberFormat="1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10" fontId="2" fillId="0" borderId="0" xfId="9" applyNumberFormat="1" applyFont="1"/>
    <xf numFmtId="0" fontId="0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/>
    <xf numFmtId="10" fontId="12" fillId="0" borderId="0" xfId="9" applyNumberFormat="1" applyFont="1"/>
    <xf numFmtId="0" fontId="12" fillId="0" borderId="0" xfId="0" applyFont="1"/>
    <xf numFmtId="164" fontId="13" fillId="0" borderId="2" xfId="0" quotePrefix="1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4" fontId="15" fillId="0" borderId="12" xfId="0" applyNumberFormat="1" applyFont="1" applyFill="1" applyBorder="1" applyAlignment="1" applyProtection="1">
      <alignment vertical="center"/>
    </xf>
    <xf numFmtId="4" fontId="15" fillId="0" borderId="13" xfId="0" applyNumberFormat="1" applyFont="1" applyFill="1" applyBorder="1" applyAlignment="1" applyProtection="1">
      <alignment vertical="center"/>
    </xf>
    <xf numFmtId="4" fontId="15" fillId="0" borderId="14" xfId="0" applyNumberFormat="1" applyFont="1" applyFill="1" applyBorder="1" applyAlignment="1" applyProtection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12" xfId="0" applyNumberFormat="1" applyFont="1" applyBorder="1" applyAlignment="1" applyProtection="1">
      <alignment vertical="center"/>
    </xf>
    <xf numFmtId="4" fontId="15" fillId="0" borderId="13" xfId="0" applyNumberFormat="1" applyFont="1" applyBorder="1" applyAlignment="1" applyProtection="1">
      <alignment vertical="center"/>
    </xf>
    <xf numFmtId="4" fontId="15" fillId="0" borderId="6" xfId="0" applyNumberFormat="1" applyFont="1" applyBorder="1" applyAlignment="1" applyProtection="1">
      <alignment vertical="center"/>
    </xf>
    <xf numFmtId="0" fontId="13" fillId="0" borderId="7" xfId="0" applyFont="1" applyBorder="1" applyAlignment="1">
      <alignment vertical="center"/>
    </xf>
    <xf numFmtId="0" fontId="0" fillId="0" borderId="0" xfId="0" applyBorder="1"/>
    <xf numFmtId="164" fontId="13" fillId="0" borderId="6" xfId="0" quotePrefix="1" applyNumberFormat="1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Border="1" applyAlignment="1">
      <alignment vertical="center"/>
    </xf>
    <xf numFmtId="10" fontId="17" fillId="0" borderId="0" xfId="9" applyNumberFormat="1" applyFont="1"/>
    <xf numFmtId="0" fontId="17" fillId="0" borderId="0" xfId="0" applyFont="1"/>
    <xf numFmtId="164" fontId="18" fillId="0" borderId="2" xfId="0" quotePrefix="1" applyNumberFormat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4" fontId="20" fillId="0" borderId="12" xfId="0" applyNumberFormat="1" applyFont="1" applyFill="1" applyBorder="1" applyAlignment="1" applyProtection="1">
      <alignment vertical="center"/>
    </xf>
    <xf numFmtId="4" fontId="20" fillId="0" borderId="13" xfId="0" applyNumberFormat="1" applyFont="1" applyFill="1" applyBorder="1" applyAlignment="1" applyProtection="1">
      <alignment vertical="center"/>
    </xf>
    <xf numFmtId="4" fontId="20" fillId="0" borderId="14" xfId="0" applyNumberFormat="1" applyFont="1" applyFill="1" applyBorder="1" applyAlignment="1" applyProtection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12" xfId="0" applyNumberFormat="1" applyFont="1" applyBorder="1" applyAlignment="1" applyProtection="1">
      <alignment vertical="center"/>
    </xf>
    <xf numFmtId="4" fontId="20" fillId="0" borderId="13" xfId="0" applyNumberFormat="1" applyFont="1" applyBorder="1" applyAlignment="1" applyProtection="1">
      <alignment vertical="center"/>
    </xf>
    <xf numFmtId="4" fontId="20" fillId="0" borderId="6" xfId="0" applyNumberFormat="1" applyFont="1" applyBorder="1" applyAlignment="1" applyProtection="1">
      <alignment vertical="center"/>
    </xf>
    <xf numFmtId="164" fontId="3" fillId="0" borderId="19" xfId="0" quotePrefix="1" applyNumberFormat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vertical="center"/>
    </xf>
    <xf numFmtId="4" fontId="3" fillId="0" borderId="19" xfId="0" applyNumberFormat="1" applyFont="1" applyFill="1" applyBorder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4" fontId="3" fillId="0" borderId="21" xfId="0" applyNumberFormat="1" applyFont="1" applyFill="1" applyBorder="1" applyAlignment="1" applyProtection="1">
      <alignment vertical="center"/>
    </xf>
    <xf numFmtId="4" fontId="0" fillId="0" borderId="0" xfId="0" applyNumberFormat="1"/>
    <xf numFmtId="10" fontId="0" fillId="0" borderId="0" xfId="9" applyNumberFormat="1" applyFont="1"/>
    <xf numFmtId="4" fontId="3" fillId="4" borderId="1" xfId="0" applyNumberFormat="1" applyFont="1" applyFill="1" applyBorder="1" applyAlignment="1" applyProtection="1">
      <alignment vertical="center"/>
    </xf>
    <xf numFmtId="4" fontId="3" fillId="4" borderId="4" xfId="0" applyNumberFormat="1" applyFont="1" applyFill="1" applyBorder="1" applyAlignment="1" applyProtection="1">
      <alignment vertical="center"/>
    </xf>
    <xf numFmtId="4" fontId="3" fillId="4" borderId="6" xfId="0" applyNumberFormat="1" applyFont="1" applyFill="1" applyBorder="1" applyAlignment="1" applyProtection="1">
      <alignment vertical="center"/>
    </xf>
    <xf numFmtId="4" fontId="3" fillId="4" borderId="3" xfId="0" applyNumberFormat="1" applyFont="1" applyFill="1" applyBorder="1" applyAlignment="1" applyProtection="1">
      <alignment vertical="center"/>
    </xf>
    <xf numFmtId="4" fontId="3" fillId="4" borderId="9" xfId="0" applyNumberFormat="1" applyFont="1" applyFill="1" applyBorder="1" applyAlignment="1" applyProtection="1">
      <alignment vertical="center"/>
    </xf>
    <xf numFmtId="4" fontId="3" fillId="4" borderId="8" xfId="0" applyNumberFormat="1" applyFont="1" applyFill="1" applyBorder="1" applyAlignment="1" applyProtection="1">
      <alignment vertical="center"/>
    </xf>
    <xf numFmtId="4" fontId="3" fillId="4" borderId="15" xfId="0" applyNumberFormat="1" applyFont="1" applyFill="1" applyBorder="1" applyAlignment="1" applyProtection="1">
      <alignment vertical="center"/>
    </xf>
    <xf numFmtId="4" fontId="15" fillId="4" borderId="12" xfId="0" applyNumberFormat="1" applyFont="1" applyFill="1" applyBorder="1" applyAlignment="1" applyProtection="1">
      <alignment vertical="center"/>
    </xf>
    <xf numFmtId="4" fontId="15" fillId="4" borderId="13" xfId="0" applyNumberFormat="1" applyFont="1" applyFill="1" applyBorder="1" applyAlignment="1" applyProtection="1">
      <alignment vertical="center"/>
    </xf>
    <xf numFmtId="4" fontId="15" fillId="4" borderId="5" xfId="0" applyNumberFormat="1" applyFont="1" applyFill="1" applyBorder="1" applyAlignment="1" applyProtection="1">
      <alignment vertical="center"/>
    </xf>
    <xf numFmtId="4" fontId="15" fillId="4" borderId="14" xfId="0" applyNumberFormat="1" applyFont="1" applyFill="1" applyBorder="1" applyAlignment="1" applyProtection="1">
      <alignment vertical="center"/>
    </xf>
    <xf numFmtId="4" fontId="3" fillId="4" borderId="2" xfId="0" applyNumberFormat="1" applyFont="1" applyFill="1" applyBorder="1" applyAlignment="1" applyProtection="1">
      <alignment vertical="center"/>
    </xf>
    <xf numFmtId="4" fontId="4" fillId="4" borderId="12" xfId="0" applyNumberFormat="1" applyFont="1" applyFill="1" applyBorder="1" applyAlignment="1" applyProtection="1">
      <alignment vertical="center"/>
    </xf>
    <xf numFmtId="4" fontId="4" fillId="4" borderId="13" xfId="0" applyNumberFormat="1" applyFont="1" applyFill="1" applyBorder="1" applyAlignment="1" applyProtection="1">
      <alignment vertical="center"/>
    </xf>
    <xf numFmtId="4" fontId="4" fillId="4" borderId="14" xfId="0" applyNumberFormat="1" applyFont="1" applyFill="1" applyBorder="1" applyAlignment="1" applyProtection="1">
      <alignment vertical="center"/>
    </xf>
    <xf numFmtId="4" fontId="4" fillId="4" borderId="5" xfId="0" applyNumberFormat="1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4" fontId="3" fillId="4" borderId="11" xfId="0" applyNumberFormat="1" applyFont="1" applyFill="1" applyBorder="1" applyAlignment="1" applyProtection="1">
      <alignment vertical="center"/>
    </xf>
    <xf numFmtId="4" fontId="3" fillId="4" borderId="7" xfId="0" applyNumberFormat="1" applyFont="1" applyFill="1" applyBorder="1" applyAlignment="1" applyProtection="1">
      <alignment vertical="center"/>
    </xf>
    <xf numFmtId="4" fontId="3" fillId="4" borderId="5" xfId="0" applyNumberFormat="1" applyFont="1" applyFill="1" applyBorder="1" applyAlignment="1" applyProtection="1">
      <alignment vertical="center"/>
    </xf>
    <xf numFmtId="4" fontId="20" fillId="4" borderId="12" xfId="0" applyNumberFormat="1" applyFont="1" applyFill="1" applyBorder="1" applyAlignment="1" applyProtection="1">
      <alignment vertical="center"/>
    </xf>
    <xf numFmtId="4" fontId="20" fillId="4" borderId="13" xfId="0" applyNumberFormat="1" applyFont="1" applyFill="1" applyBorder="1" applyAlignment="1" applyProtection="1">
      <alignment vertical="center"/>
    </xf>
    <xf numFmtId="4" fontId="20" fillId="4" borderId="14" xfId="0" applyNumberFormat="1" applyFont="1" applyFill="1" applyBorder="1" applyAlignment="1" applyProtection="1">
      <alignment vertical="center"/>
    </xf>
    <xf numFmtId="4" fontId="20" fillId="4" borderId="5" xfId="0" applyNumberFormat="1" applyFont="1" applyFill="1" applyBorder="1" applyAlignment="1" applyProtection="1">
      <alignment vertical="center"/>
    </xf>
    <xf numFmtId="4" fontId="3" fillId="4" borderId="12" xfId="0" applyNumberFormat="1" applyFont="1" applyFill="1" applyBorder="1" applyAlignment="1" applyProtection="1">
      <alignment vertical="center"/>
    </xf>
    <xf numFmtId="4" fontId="3" fillId="4" borderId="13" xfId="0" applyNumberFormat="1" applyFont="1" applyFill="1" applyBorder="1" applyAlignment="1" applyProtection="1">
      <alignment vertical="center"/>
    </xf>
    <xf numFmtId="4" fontId="3" fillId="4" borderId="14" xfId="0" applyNumberFormat="1" applyFont="1" applyFill="1" applyBorder="1" applyAlignment="1" applyProtection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6" xfId="0" applyNumberFormat="1" applyFont="1" applyFill="1" applyBorder="1" applyAlignment="1">
      <alignment horizontal="center" vertical="center"/>
    </xf>
    <xf numFmtId="37" fontId="3" fillId="0" borderId="9" xfId="0" applyNumberFormat="1" applyFont="1" applyBorder="1" applyAlignment="1" applyProtection="1">
      <alignment horizontal="center" vertical="center"/>
    </xf>
    <xf numFmtId="37" fontId="3" fillId="0" borderId="11" xfId="0" applyNumberFormat="1" applyFont="1" applyBorder="1" applyAlignment="1" applyProtection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16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7" fontId="3" fillId="0" borderId="2" xfId="0" applyNumberFormat="1" applyFont="1" applyBorder="1" applyAlignment="1" applyProtection="1">
      <alignment horizontal="center" vertical="center"/>
    </xf>
    <xf numFmtId="37" fontId="3" fillId="0" borderId="5" xfId="0" applyNumberFormat="1" applyFont="1" applyBorder="1" applyAlignment="1" applyProtection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</cellXfs>
  <cellStyles count="10">
    <cellStyle name="Normal - Style1" xfId="1"/>
    <cellStyle name="Normal - Style2" xfId="2"/>
    <cellStyle name="Normal - Style3" xfId="3"/>
    <cellStyle name="Normal - Style4" xfId="4"/>
    <cellStyle name="Normal - Style5" xfId="5"/>
    <cellStyle name="Normal - Style6" xfId="6"/>
    <cellStyle name="Normal - Style7" xfId="7"/>
    <cellStyle name="Normal - Style8" xfId="8"/>
    <cellStyle name="Procent" xfId="9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09"/>
  <sheetViews>
    <sheetView showGridLines="0" zoomScaleNormal="100" zoomScaleSheetLayoutView="100" workbookViewId="0">
      <selection activeCell="B1" sqref="B1"/>
    </sheetView>
  </sheetViews>
  <sheetFormatPr defaultColWidth="9.77734375" defaultRowHeight="15.75" x14ac:dyDescent="0.25"/>
  <cols>
    <col min="1" max="1" width="0.88671875" style="1" customWidth="1"/>
    <col min="2" max="2" width="9.77734375" style="1" customWidth="1"/>
    <col min="3" max="3" width="11.88671875" style="1" customWidth="1"/>
    <col min="4" max="4" width="64" style="1" customWidth="1"/>
    <col min="5" max="5" width="1.6640625" style="29" customWidth="1"/>
    <col min="6" max="8" width="8.88671875" style="1" customWidth="1"/>
    <col min="9" max="10" width="8.88671875" customWidth="1"/>
    <col min="11" max="11" width="1.6640625" customWidth="1"/>
    <col min="12" max="14" width="8.88671875" customWidth="1"/>
    <col min="15" max="16" width="9.77734375" style="1" customWidth="1"/>
    <col min="17" max="17" width="1.6640625" style="29" customWidth="1"/>
    <col min="18" max="20" width="9.77734375" style="1"/>
    <col min="21" max="22" width="8.88671875" customWidth="1"/>
    <col min="23" max="16384" width="9.77734375" style="1"/>
  </cols>
  <sheetData>
    <row r="1" spans="1:23" ht="16.5" customHeight="1" x14ac:dyDescent="0.25">
      <c r="A1" s="17"/>
      <c r="B1" s="18" t="s">
        <v>126</v>
      </c>
      <c r="C1" s="19"/>
      <c r="D1" s="19"/>
      <c r="E1" s="49"/>
      <c r="F1" s="19"/>
      <c r="G1" s="19"/>
      <c r="H1" s="19"/>
      <c r="O1" s="5"/>
      <c r="Q1" s="49"/>
      <c r="R1" s="19"/>
      <c r="S1" s="19"/>
      <c r="T1" s="19"/>
    </row>
    <row r="2" spans="1:23" ht="15.75" customHeight="1" x14ac:dyDescent="0.25">
      <c r="A2" s="17"/>
      <c r="B2" s="27"/>
      <c r="C2" s="9"/>
      <c r="D2" s="9"/>
      <c r="E2" s="9"/>
      <c r="F2" s="26"/>
      <c r="G2" s="26"/>
      <c r="H2" s="26"/>
      <c r="O2" s="3"/>
      <c r="Q2" s="9"/>
      <c r="R2" s="26"/>
      <c r="S2" s="26"/>
      <c r="T2" s="26"/>
    </row>
    <row r="3" spans="1:23" ht="15.75" customHeight="1" x14ac:dyDescent="0.25">
      <c r="A3" s="17"/>
      <c r="B3" s="113" t="s">
        <v>110</v>
      </c>
      <c r="C3" s="20"/>
      <c r="D3" s="20"/>
      <c r="E3" s="28"/>
      <c r="F3" s="169" t="s">
        <v>125</v>
      </c>
      <c r="G3" s="170"/>
      <c r="H3" s="170"/>
      <c r="I3" s="170"/>
      <c r="J3" s="175"/>
      <c r="L3" s="165" t="s">
        <v>131</v>
      </c>
      <c r="M3" s="166"/>
      <c r="N3" s="166"/>
      <c r="O3" s="166"/>
      <c r="P3" s="176"/>
      <c r="Q3" s="28"/>
      <c r="R3" s="165" t="s">
        <v>129</v>
      </c>
      <c r="S3" s="166"/>
      <c r="T3" s="166"/>
      <c r="U3" s="166"/>
      <c r="V3" s="176"/>
    </row>
    <row r="4" spans="1:23" ht="22.5" customHeight="1" x14ac:dyDescent="0.25">
      <c r="A4" s="17"/>
      <c r="B4" s="52" t="s">
        <v>0</v>
      </c>
      <c r="C4" s="171" t="s">
        <v>25</v>
      </c>
      <c r="D4" s="172"/>
      <c r="E4" s="13"/>
      <c r="F4" s="63" t="s">
        <v>23</v>
      </c>
      <c r="G4" s="64" t="s">
        <v>26</v>
      </c>
      <c r="H4" s="65"/>
      <c r="I4" s="167" t="s">
        <v>45</v>
      </c>
      <c r="J4" s="168"/>
      <c r="L4" s="63" t="s">
        <v>23</v>
      </c>
      <c r="M4" s="64" t="s">
        <v>26</v>
      </c>
      <c r="N4" s="65"/>
      <c r="O4" s="167" t="s">
        <v>45</v>
      </c>
      <c r="P4" s="168"/>
      <c r="Q4" s="13"/>
      <c r="R4" s="63" t="s">
        <v>23</v>
      </c>
      <c r="S4" s="64" t="s">
        <v>26</v>
      </c>
      <c r="T4" s="65"/>
      <c r="U4" s="167" t="s">
        <v>45</v>
      </c>
      <c r="V4" s="168"/>
    </row>
    <row r="5" spans="1:23" ht="26.25" customHeight="1" x14ac:dyDescent="0.25">
      <c r="A5" s="17"/>
      <c r="B5" s="14"/>
      <c r="C5" s="6"/>
      <c r="D5" s="51"/>
      <c r="E5" s="13"/>
      <c r="F5" s="14"/>
      <c r="G5" s="15" t="s">
        <v>28</v>
      </c>
      <c r="H5" s="15" t="s">
        <v>27</v>
      </c>
      <c r="I5" s="15" t="s">
        <v>28</v>
      </c>
      <c r="J5" s="48" t="s">
        <v>27</v>
      </c>
      <c r="L5" s="14"/>
      <c r="M5" s="15" t="s">
        <v>28</v>
      </c>
      <c r="N5" s="15" t="s">
        <v>27</v>
      </c>
      <c r="O5" s="15" t="s">
        <v>28</v>
      </c>
      <c r="P5" s="48" t="s">
        <v>27</v>
      </c>
      <c r="Q5" s="13"/>
      <c r="R5" s="14"/>
      <c r="S5" s="15" t="s">
        <v>28</v>
      </c>
      <c r="T5" s="15" t="s">
        <v>27</v>
      </c>
      <c r="U5" s="15" t="s">
        <v>28</v>
      </c>
      <c r="V5" s="48" t="s">
        <v>27</v>
      </c>
    </row>
    <row r="6" spans="1:23" ht="15" customHeight="1" x14ac:dyDescent="0.25">
      <c r="A6" s="17"/>
      <c r="B6" s="78"/>
      <c r="C6" s="78"/>
      <c r="D6" s="78"/>
      <c r="E6" s="13"/>
      <c r="F6" s="56" t="s">
        <v>49</v>
      </c>
      <c r="G6" s="57"/>
      <c r="H6" s="57"/>
      <c r="I6" s="57"/>
      <c r="J6" s="58"/>
      <c r="L6" s="56" t="s">
        <v>49</v>
      </c>
      <c r="M6" s="57"/>
      <c r="N6" s="57"/>
      <c r="O6" s="57"/>
      <c r="P6" s="58"/>
      <c r="Q6" s="13"/>
      <c r="R6" s="56" t="s">
        <v>49</v>
      </c>
      <c r="S6" s="57"/>
      <c r="T6" s="57"/>
      <c r="U6" s="57"/>
      <c r="V6" s="58"/>
    </row>
    <row r="7" spans="1:23" ht="15" customHeight="1" x14ac:dyDescent="0.25">
      <c r="A7" s="17"/>
      <c r="B7" s="79"/>
      <c r="C7" s="79"/>
      <c r="D7" s="79"/>
      <c r="E7" s="13"/>
      <c r="F7" s="66"/>
      <c r="G7" s="67"/>
      <c r="H7" s="67"/>
      <c r="I7" s="67"/>
      <c r="J7" s="68"/>
      <c r="L7" s="66"/>
      <c r="M7" s="67"/>
      <c r="N7" s="67"/>
      <c r="O7" s="67"/>
      <c r="P7" s="68"/>
      <c r="Q7" s="13"/>
      <c r="R7" s="79"/>
      <c r="S7" s="67"/>
      <c r="T7" s="67"/>
      <c r="U7" s="67"/>
      <c r="V7" s="68"/>
    </row>
    <row r="8" spans="1:23" ht="18" customHeight="1" x14ac:dyDescent="0.25">
      <c r="A8" s="17"/>
      <c r="B8" s="75" t="s">
        <v>1</v>
      </c>
      <c r="C8" s="42" t="s">
        <v>52</v>
      </c>
      <c r="D8" s="44"/>
      <c r="E8" s="9"/>
      <c r="F8" s="138">
        <v>22.08</v>
      </c>
      <c r="G8" s="139">
        <v>19.079999999999998</v>
      </c>
      <c r="H8" s="140">
        <v>10.079999999999998</v>
      </c>
      <c r="I8" s="141">
        <f>F8-G8</f>
        <v>3</v>
      </c>
      <c r="J8" s="139">
        <f>F8-H8</f>
        <v>12</v>
      </c>
      <c r="K8" s="93"/>
      <c r="L8" s="12">
        <f t="shared" ref="L8:P9" si="0">F8-R8</f>
        <v>0.21999999999999886</v>
      </c>
      <c r="M8" s="12">
        <f t="shared" si="0"/>
        <v>0.21999999999999886</v>
      </c>
      <c r="N8" s="12">
        <f t="shared" si="0"/>
        <v>0.21999999999999886</v>
      </c>
      <c r="O8" s="12">
        <f t="shared" si="0"/>
        <v>0</v>
      </c>
      <c r="P8" s="7">
        <f t="shared" si="0"/>
        <v>0</v>
      </c>
      <c r="Q8" s="9"/>
      <c r="R8" s="45">
        <v>21.86</v>
      </c>
      <c r="S8" s="43">
        <v>18.86</v>
      </c>
      <c r="T8" s="43">
        <v>9.86</v>
      </c>
      <c r="U8" s="8">
        <v>3</v>
      </c>
      <c r="V8" s="8">
        <v>12</v>
      </c>
      <c r="W8" s="92"/>
    </row>
    <row r="9" spans="1:23" ht="18" customHeight="1" x14ac:dyDescent="0.25">
      <c r="A9" s="17"/>
      <c r="B9" s="76" t="s">
        <v>2</v>
      </c>
      <c r="C9" s="80" t="s">
        <v>53</v>
      </c>
      <c r="D9" s="38"/>
      <c r="E9" s="9"/>
      <c r="F9" s="142">
        <v>27.060000000000002</v>
      </c>
      <c r="G9" s="142">
        <v>24.060000000000002</v>
      </c>
      <c r="H9" s="143">
        <v>15.060000000000002</v>
      </c>
      <c r="I9" s="144">
        <f>F9-G9</f>
        <v>3</v>
      </c>
      <c r="J9" s="143">
        <f>F9-H9</f>
        <v>12</v>
      </c>
      <c r="K9" s="93"/>
      <c r="L9" s="55">
        <f t="shared" si="0"/>
        <v>0.28000000000000114</v>
      </c>
      <c r="M9" s="55">
        <f t="shared" si="0"/>
        <v>0.28000000000000114</v>
      </c>
      <c r="N9" s="55">
        <f t="shared" si="0"/>
        <v>0.28000000000000114</v>
      </c>
      <c r="O9" s="55">
        <f t="shared" si="0"/>
        <v>0</v>
      </c>
      <c r="P9" s="10">
        <f t="shared" si="0"/>
        <v>0</v>
      </c>
      <c r="Q9" s="9"/>
      <c r="R9" s="41">
        <v>26.78</v>
      </c>
      <c r="S9" s="41">
        <v>23.78</v>
      </c>
      <c r="T9" s="33">
        <v>14.780000000000001</v>
      </c>
      <c r="U9" s="10">
        <v>3</v>
      </c>
      <c r="V9" s="10">
        <v>12</v>
      </c>
      <c r="W9" s="92"/>
    </row>
    <row r="10" spans="1:23" s="98" customFormat="1" ht="18" customHeight="1" x14ac:dyDescent="0.25">
      <c r="A10" s="94"/>
      <c r="B10" s="99"/>
      <c r="C10" s="100"/>
      <c r="D10" s="101"/>
      <c r="E10" s="109"/>
      <c r="F10" s="145"/>
      <c r="G10" s="146"/>
      <c r="H10" s="146"/>
      <c r="I10" s="147"/>
      <c r="J10" s="148"/>
      <c r="K10" s="96"/>
      <c r="L10" s="106"/>
      <c r="M10" s="107"/>
      <c r="N10" s="105"/>
      <c r="O10" s="105"/>
      <c r="P10" s="108"/>
      <c r="Q10" s="95"/>
      <c r="R10" s="102"/>
      <c r="S10" s="103"/>
      <c r="T10" s="103"/>
      <c r="U10" s="105"/>
      <c r="V10" s="105"/>
      <c r="W10" s="97"/>
    </row>
    <row r="11" spans="1:23" ht="18" customHeight="1" x14ac:dyDescent="0.25">
      <c r="A11" s="17"/>
      <c r="B11" s="59" t="s">
        <v>3</v>
      </c>
      <c r="C11" s="34" t="s">
        <v>54</v>
      </c>
      <c r="D11" s="35"/>
      <c r="E11" s="9"/>
      <c r="F11" s="149">
        <v>39.53</v>
      </c>
      <c r="G11" s="140">
        <v>36.53</v>
      </c>
      <c r="H11" s="140">
        <v>27.53</v>
      </c>
      <c r="I11" s="141">
        <f>F11-G11</f>
        <v>3</v>
      </c>
      <c r="J11" s="139">
        <f>F11-H11</f>
        <v>12</v>
      </c>
      <c r="L11" s="55">
        <f t="shared" ref="L11:P12" si="1">F11-R11</f>
        <v>0.39000000000000057</v>
      </c>
      <c r="M11" s="55">
        <f t="shared" si="1"/>
        <v>0.39000000000000057</v>
      </c>
      <c r="N11" s="55">
        <f t="shared" si="1"/>
        <v>0.39000000000000057</v>
      </c>
      <c r="O11" s="55">
        <f t="shared" si="1"/>
        <v>0</v>
      </c>
      <c r="P11" s="10">
        <f t="shared" si="1"/>
        <v>0</v>
      </c>
      <c r="Q11" s="9"/>
      <c r="R11" s="90">
        <v>39.14</v>
      </c>
      <c r="S11" s="36">
        <v>36.14</v>
      </c>
      <c r="T11" s="36">
        <v>27.14</v>
      </c>
      <c r="U11" s="7">
        <v>3</v>
      </c>
      <c r="V11" s="7">
        <v>12</v>
      </c>
      <c r="W11" s="92"/>
    </row>
    <row r="12" spans="1:23" ht="18" customHeight="1" x14ac:dyDescent="0.25">
      <c r="A12" s="17"/>
      <c r="B12" s="76" t="s">
        <v>4</v>
      </c>
      <c r="C12" s="80" t="s">
        <v>55</v>
      </c>
      <c r="D12" s="38"/>
      <c r="E12" s="9"/>
      <c r="F12" s="142">
        <v>47.879999999999995</v>
      </c>
      <c r="G12" s="142">
        <v>44.879999999999995</v>
      </c>
      <c r="H12" s="143">
        <v>35.879999999999995</v>
      </c>
      <c r="I12" s="144">
        <f>F12-G12</f>
        <v>3</v>
      </c>
      <c r="J12" s="143">
        <f>F12-H12</f>
        <v>12</v>
      </c>
      <c r="L12" s="55">
        <f t="shared" si="1"/>
        <v>0.46999999999999886</v>
      </c>
      <c r="M12" s="55">
        <f t="shared" si="1"/>
        <v>0.46999999999999886</v>
      </c>
      <c r="N12" s="55">
        <f t="shared" si="1"/>
        <v>0.46999999999999886</v>
      </c>
      <c r="O12" s="55">
        <f t="shared" si="1"/>
        <v>0</v>
      </c>
      <c r="P12" s="10">
        <f t="shared" si="1"/>
        <v>0</v>
      </c>
      <c r="Q12" s="9"/>
      <c r="R12" s="41">
        <v>47.41</v>
      </c>
      <c r="S12" s="41">
        <v>44.41</v>
      </c>
      <c r="T12" s="33">
        <v>35.409999999999997</v>
      </c>
      <c r="U12" s="10">
        <v>3</v>
      </c>
      <c r="V12" s="10">
        <v>12</v>
      </c>
      <c r="W12" s="92"/>
    </row>
    <row r="13" spans="1:23" ht="18" customHeight="1" x14ac:dyDescent="0.25">
      <c r="A13" s="17"/>
      <c r="B13" s="59"/>
      <c r="C13" s="34"/>
      <c r="D13" s="35"/>
      <c r="E13" s="9"/>
      <c r="F13" s="150"/>
      <c r="G13" s="151"/>
      <c r="H13" s="152"/>
      <c r="I13" s="153"/>
      <c r="J13" s="152"/>
      <c r="L13" s="21"/>
      <c r="M13" s="22"/>
      <c r="N13" s="23"/>
      <c r="O13" s="23"/>
      <c r="P13" s="85"/>
      <c r="Q13" s="9"/>
      <c r="R13" s="87"/>
      <c r="S13" s="88"/>
      <c r="T13" s="89"/>
      <c r="U13" s="23"/>
      <c r="V13" s="23"/>
      <c r="W13" s="92"/>
    </row>
    <row r="14" spans="1:23" ht="18" customHeight="1" x14ac:dyDescent="0.25">
      <c r="A14" s="17"/>
      <c r="B14" s="60" t="s">
        <v>5</v>
      </c>
      <c r="C14" s="30" t="s">
        <v>82</v>
      </c>
      <c r="D14" s="31"/>
      <c r="E14" s="9"/>
      <c r="F14" s="154">
        <v>56.19</v>
      </c>
      <c r="G14" s="143">
        <v>53.19</v>
      </c>
      <c r="H14" s="143">
        <v>44.19</v>
      </c>
      <c r="I14" s="155">
        <f>F14-G14</f>
        <v>3</v>
      </c>
      <c r="J14" s="156">
        <f>F14-H14</f>
        <v>12</v>
      </c>
      <c r="L14" s="11">
        <f>F14-R14</f>
        <v>0.55999999999999517</v>
      </c>
      <c r="M14" s="11">
        <f>G14-S14</f>
        <v>0.55999999999999517</v>
      </c>
      <c r="N14" s="11">
        <f>H14-T14</f>
        <v>0.55999999999999517</v>
      </c>
      <c r="O14" s="11">
        <f>I14-U14</f>
        <v>0</v>
      </c>
      <c r="P14" s="77">
        <f>J14-V14</f>
        <v>0</v>
      </c>
      <c r="Q14" s="9"/>
      <c r="R14" s="32">
        <v>55.63</v>
      </c>
      <c r="S14" s="33">
        <v>52.63</v>
      </c>
      <c r="T14" s="33">
        <v>43.63</v>
      </c>
      <c r="U14" s="77">
        <v>3</v>
      </c>
      <c r="V14" s="77">
        <v>12</v>
      </c>
      <c r="W14" s="92"/>
    </row>
    <row r="15" spans="1:23" ht="18" customHeight="1" x14ac:dyDescent="0.25">
      <c r="A15" s="17"/>
      <c r="B15" s="59"/>
      <c r="C15" s="34" t="s">
        <v>56</v>
      </c>
      <c r="D15" s="35"/>
      <c r="E15" s="9"/>
      <c r="F15" s="149"/>
      <c r="G15" s="140"/>
      <c r="H15" s="156"/>
      <c r="I15" s="157"/>
      <c r="J15" s="140"/>
      <c r="L15" s="25"/>
      <c r="M15" s="25"/>
      <c r="N15" s="25"/>
      <c r="O15" s="25"/>
      <c r="P15" s="8"/>
      <c r="Q15" s="9"/>
      <c r="R15" s="90"/>
      <c r="S15" s="36"/>
      <c r="T15" s="86"/>
      <c r="U15" s="8"/>
      <c r="V15" s="8"/>
      <c r="W15" s="92"/>
    </row>
    <row r="16" spans="1:23" ht="18" customHeight="1" x14ac:dyDescent="0.25">
      <c r="A16" s="17"/>
      <c r="B16" s="76" t="s">
        <v>6</v>
      </c>
      <c r="C16" s="30" t="s">
        <v>82</v>
      </c>
      <c r="D16" s="38"/>
      <c r="E16" s="9"/>
      <c r="F16" s="142">
        <v>61.739999999999995</v>
      </c>
      <c r="G16" s="142">
        <v>58.739999999999995</v>
      </c>
      <c r="H16" s="143">
        <v>49.739999999999995</v>
      </c>
      <c r="I16" s="155">
        <f>F16-G16</f>
        <v>3</v>
      </c>
      <c r="J16" s="156">
        <f>F16-H16</f>
        <v>12</v>
      </c>
      <c r="L16" s="55">
        <f>F16-R16</f>
        <v>0.61999999999999744</v>
      </c>
      <c r="M16" s="55">
        <f>G16-S16</f>
        <v>0.61999999999999744</v>
      </c>
      <c r="N16" s="55">
        <f>H16-T16</f>
        <v>0.61999999999999744</v>
      </c>
      <c r="O16" s="55">
        <f>I16-U16</f>
        <v>0</v>
      </c>
      <c r="P16" s="10">
        <f>J16-V16</f>
        <v>0</v>
      </c>
      <c r="Q16" s="9"/>
      <c r="R16" s="41">
        <v>61.12</v>
      </c>
      <c r="S16" s="41">
        <v>58.12</v>
      </c>
      <c r="T16" s="33">
        <v>49.12</v>
      </c>
      <c r="U16" s="77">
        <v>3</v>
      </c>
      <c r="V16" s="77">
        <v>12</v>
      </c>
      <c r="W16" s="92"/>
    </row>
    <row r="17" spans="1:23" ht="18" customHeight="1" x14ac:dyDescent="0.25">
      <c r="A17" s="17"/>
      <c r="B17" s="59"/>
      <c r="C17" s="34" t="s">
        <v>57</v>
      </c>
      <c r="D17" s="35"/>
      <c r="E17" s="9"/>
      <c r="F17" s="150"/>
      <c r="G17" s="151"/>
      <c r="H17" s="152"/>
      <c r="I17" s="153"/>
      <c r="J17" s="152"/>
      <c r="L17" s="21"/>
      <c r="M17" s="22"/>
      <c r="N17" s="23"/>
      <c r="O17" s="23"/>
      <c r="P17" s="85"/>
      <c r="Q17" s="9"/>
      <c r="R17" s="87"/>
      <c r="S17" s="88"/>
      <c r="T17" s="89"/>
      <c r="U17" s="23"/>
      <c r="V17" s="23"/>
      <c r="W17" s="92"/>
    </row>
    <row r="18" spans="1:23" ht="18" customHeight="1" x14ac:dyDescent="0.25">
      <c r="A18" s="17"/>
      <c r="B18" s="75" t="s">
        <v>7</v>
      </c>
      <c r="C18" s="42" t="s">
        <v>83</v>
      </c>
      <c r="D18" s="44"/>
      <c r="E18" s="9"/>
      <c r="F18" s="138">
        <v>46.24</v>
      </c>
      <c r="G18" s="139">
        <v>43.24</v>
      </c>
      <c r="H18" s="140">
        <v>34.24</v>
      </c>
      <c r="I18" s="141">
        <f>F18-G18</f>
        <v>3</v>
      </c>
      <c r="J18" s="139">
        <f>F18-H18</f>
        <v>12</v>
      </c>
      <c r="L18" s="55">
        <f t="shared" ref="L18:P19" si="2">F18-R18</f>
        <v>0.46000000000000085</v>
      </c>
      <c r="M18" s="55">
        <f t="shared" si="2"/>
        <v>0.46000000000000085</v>
      </c>
      <c r="N18" s="55">
        <f t="shared" si="2"/>
        <v>0.46000000000000085</v>
      </c>
      <c r="O18" s="55">
        <f t="shared" si="2"/>
        <v>0</v>
      </c>
      <c r="P18" s="10">
        <f t="shared" si="2"/>
        <v>0</v>
      </c>
      <c r="Q18" s="9"/>
      <c r="R18" s="45">
        <v>45.78</v>
      </c>
      <c r="S18" s="43">
        <v>42.78</v>
      </c>
      <c r="T18" s="36">
        <v>33.78</v>
      </c>
      <c r="U18" s="7">
        <v>3</v>
      </c>
      <c r="V18" s="7">
        <v>12</v>
      </c>
      <c r="W18" s="92"/>
    </row>
    <row r="19" spans="1:23" ht="18" customHeight="1" x14ac:dyDescent="0.25">
      <c r="A19" s="17"/>
      <c r="B19" s="76" t="s">
        <v>8</v>
      </c>
      <c r="C19" s="80" t="s">
        <v>84</v>
      </c>
      <c r="D19" s="38"/>
      <c r="E19" s="9"/>
      <c r="F19" s="142">
        <v>50.94</v>
      </c>
      <c r="G19" s="142">
        <v>47.94</v>
      </c>
      <c r="H19" s="143">
        <v>38.94</v>
      </c>
      <c r="I19" s="144">
        <f>F19-G19</f>
        <v>3</v>
      </c>
      <c r="J19" s="143">
        <f>F19-H19</f>
        <v>12</v>
      </c>
      <c r="L19" s="55">
        <f t="shared" si="2"/>
        <v>0.51999999999999602</v>
      </c>
      <c r="M19" s="55">
        <f t="shared" si="2"/>
        <v>0.51999999999999602</v>
      </c>
      <c r="N19" s="55">
        <f t="shared" si="2"/>
        <v>0.51999999999999602</v>
      </c>
      <c r="O19" s="55">
        <f t="shared" si="2"/>
        <v>0</v>
      </c>
      <c r="P19" s="10">
        <f t="shared" si="2"/>
        <v>0</v>
      </c>
      <c r="Q19" s="9"/>
      <c r="R19" s="41">
        <v>50.42</v>
      </c>
      <c r="S19" s="41">
        <v>47.42</v>
      </c>
      <c r="T19" s="33">
        <v>38.42</v>
      </c>
      <c r="U19" s="10">
        <v>3</v>
      </c>
      <c r="V19" s="10">
        <v>12</v>
      </c>
      <c r="W19" s="92"/>
    </row>
    <row r="20" spans="1:23" ht="18" customHeight="1" x14ac:dyDescent="0.25">
      <c r="A20" s="17"/>
      <c r="B20" s="59"/>
      <c r="C20" s="34"/>
      <c r="D20" s="35"/>
      <c r="E20" s="9"/>
      <c r="F20" s="150"/>
      <c r="G20" s="151"/>
      <c r="H20" s="152"/>
      <c r="I20" s="153"/>
      <c r="J20" s="152"/>
      <c r="L20" s="21"/>
      <c r="M20" s="22"/>
      <c r="N20" s="23"/>
      <c r="O20" s="23"/>
      <c r="P20" s="85"/>
      <c r="Q20" s="9"/>
      <c r="R20" s="87"/>
      <c r="S20" s="88"/>
      <c r="T20" s="89"/>
      <c r="U20" s="23"/>
      <c r="V20" s="23"/>
      <c r="W20" s="92"/>
    </row>
    <row r="21" spans="1:23" ht="18" customHeight="1" x14ac:dyDescent="0.25">
      <c r="A21" s="17"/>
      <c r="B21" s="75" t="s">
        <v>9</v>
      </c>
      <c r="C21" s="42" t="s">
        <v>85</v>
      </c>
      <c r="D21" s="44"/>
      <c r="E21" s="9"/>
      <c r="F21" s="138">
        <v>46.24</v>
      </c>
      <c r="G21" s="139">
        <v>43.24</v>
      </c>
      <c r="H21" s="140">
        <v>34.24</v>
      </c>
      <c r="I21" s="141">
        <f>F21-G21</f>
        <v>3</v>
      </c>
      <c r="J21" s="139">
        <f>F21-H21</f>
        <v>12</v>
      </c>
      <c r="L21" s="55">
        <f t="shared" ref="L21:P22" si="3">F21-R21</f>
        <v>0.46000000000000085</v>
      </c>
      <c r="M21" s="55">
        <f t="shared" si="3"/>
        <v>0.46000000000000085</v>
      </c>
      <c r="N21" s="55">
        <f t="shared" si="3"/>
        <v>0.46000000000000085</v>
      </c>
      <c r="O21" s="55">
        <f t="shared" si="3"/>
        <v>0</v>
      </c>
      <c r="P21" s="10">
        <f t="shared" si="3"/>
        <v>0</v>
      </c>
      <c r="Q21" s="9"/>
      <c r="R21" s="45">
        <v>45.78</v>
      </c>
      <c r="S21" s="43">
        <v>42.78</v>
      </c>
      <c r="T21" s="36">
        <v>33.78</v>
      </c>
      <c r="U21" s="7">
        <v>3</v>
      </c>
      <c r="V21" s="7">
        <v>12</v>
      </c>
      <c r="W21" s="92"/>
    </row>
    <row r="22" spans="1:23" ht="18" customHeight="1" x14ac:dyDescent="0.25">
      <c r="A22" s="17"/>
      <c r="B22" s="76" t="s">
        <v>10</v>
      </c>
      <c r="C22" s="80" t="s">
        <v>86</v>
      </c>
      <c r="D22" s="38"/>
      <c r="E22" s="9"/>
      <c r="F22" s="142">
        <v>50.94</v>
      </c>
      <c r="G22" s="142">
        <v>47.94</v>
      </c>
      <c r="H22" s="143">
        <v>38.94</v>
      </c>
      <c r="I22" s="144">
        <f>F22-G22</f>
        <v>3</v>
      </c>
      <c r="J22" s="143">
        <f>F22-H22</f>
        <v>12</v>
      </c>
      <c r="L22" s="55">
        <f t="shared" si="3"/>
        <v>0.51999999999999602</v>
      </c>
      <c r="M22" s="55">
        <f t="shared" si="3"/>
        <v>0.51999999999999602</v>
      </c>
      <c r="N22" s="55">
        <f t="shared" si="3"/>
        <v>0.51999999999999602</v>
      </c>
      <c r="O22" s="55">
        <f t="shared" si="3"/>
        <v>0</v>
      </c>
      <c r="P22" s="10">
        <f t="shared" si="3"/>
        <v>0</v>
      </c>
      <c r="Q22" s="9"/>
      <c r="R22" s="41">
        <v>50.42</v>
      </c>
      <c r="S22" s="41">
        <v>47.42</v>
      </c>
      <c r="T22" s="33">
        <v>38.42</v>
      </c>
      <c r="U22" s="10">
        <v>3</v>
      </c>
      <c r="V22" s="10">
        <v>12</v>
      </c>
      <c r="W22" s="92"/>
    </row>
    <row r="23" spans="1:23" ht="18" customHeight="1" x14ac:dyDescent="0.25">
      <c r="A23" s="17"/>
      <c r="B23" s="59"/>
      <c r="C23" s="34"/>
      <c r="D23" s="35"/>
      <c r="E23" s="9"/>
      <c r="F23" s="150"/>
      <c r="G23" s="151"/>
      <c r="H23" s="152"/>
      <c r="I23" s="153"/>
      <c r="J23" s="152"/>
      <c r="L23" s="21"/>
      <c r="M23" s="22"/>
      <c r="N23" s="23"/>
      <c r="O23" s="23"/>
      <c r="P23" s="85"/>
      <c r="Q23" s="9"/>
      <c r="R23" s="87"/>
      <c r="S23" s="88"/>
      <c r="T23" s="89"/>
      <c r="U23" s="23"/>
      <c r="V23" s="23"/>
      <c r="W23" s="92"/>
    </row>
    <row r="24" spans="1:23" ht="18" customHeight="1" x14ac:dyDescent="0.25">
      <c r="A24" s="17"/>
      <c r="B24" s="75" t="s">
        <v>11</v>
      </c>
      <c r="C24" s="42" t="s">
        <v>87</v>
      </c>
      <c r="D24" s="44"/>
      <c r="E24" s="9"/>
      <c r="F24" s="138">
        <v>38.08</v>
      </c>
      <c r="G24" s="139">
        <v>35.08</v>
      </c>
      <c r="H24" s="140">
        <v>26.08</v>
      </c>
      <c r="I24" s="141">
        <f>F24-G24</f>
        <v>3</v>
      </c>
      <c r="J24" s="139">
        <f>F24-H24</f>
        <v>12</v>
      </c>
      <c r="K24" s="93"/>
      <c r="L24" s="55">
        <f t="shared" ref="L24:P25" si="4">F24-R24</f>
        <v>0.37999999999999545</v>
      </c>
      <c r="M24" s="55">
        <f t="shared" si="4"/>
        <v>0.37999999999999545</v>
      </c>
      <c r="N24" s="55">
        <f t="shared" si="4"/>
        <v>0.37999999999999545</v>
      </c>
      <c r="O24" s="55">
        <f t="shared" si="4"/>
        <v>0</v>
      </c>
      <c r="P24" s="10">
        <f t="shared" si="4"/>
        <v>0</v>
      </c>
      <c r="Q24" s="9"/>
      <c r="R24" s="45">
        <v>37.700000000000003</v>
      </c>
      <c r="S24" s="43">
        <v>34.700000000000003</v>
      </c>
      <c r="T24" s="36">
        <v>25.700000000000003</v>
      </c>
      <c r="U24" s="7">
        <v>3</v>
      </c>
      <c r="V24" s="7">
        <v>12</v>
      </c>
      <c r="W24" s="92"/>
    </row>
    <row r="25" spans="1:23" ht="18" customHeight="1" x14ac:dyDescent="0.25">
      <c r="A25" s="17"/>
      <c r="B25" s="76" t="s">
        <v>12</v>
      </c>
      <c r="C25" s="80" t="s">
        <v>88</v>
      </c>
      <c r="D25" s="38"/>
      <c r="E25" s="9"/>
      <c r="F25" s="142">
        <v>42.52</v>
      </c>
      <c r="G25" s="142">
        <v>39.520000000000003</v>
      </c>
      <c r="H25" s="143">
        <v>30.520000000000003</v>
      </c>
      <c r="I25" s="144">
        <f>F25-G25</f>
        <v>3</v>
      </c>
      <c r="J25" s="143">
        <f>F25-H25</f>
        <v>12</v>
      </c>
      <c r="K25" s="93"/>
      <c r="L25" s="55">
        <f t="shared" si="4"/>
        <v>0.42000000000000171</v>
      </c>
      <c r="M25" s="55">
        <f t="shared" si="4"/>
        <v>0.42000000000000171</v>
      </c>
      <c r="N25" s="55">
        <f t="shared" si="4"/>
        <v>0.42000000000000171</v>
      </c>
      <c r="O25" s="55">
        <f t="shared" si="4"/>
        <v>0</v>
      </c>
      <c r="P25" s="10">
        <f t="shared" si="4"/>
        <v>0</v>
      </c>
      <c r="Q25" s="9"/>
      <c r="R25" s="41">
        <v>42.1</v>
      </c>
      <c r="S25" s="41">
        <v>39.1</v>
      </c>
      <c r="T25" s="33">
        <v>30.1</v>
      </c>
      <c r="U25" s="10">
        <v>3</v>
      </c>
      <c r="V25" s="10">
        <v>12</v>
      </c>
      <c r="W25" s="92"/>
    </row>
    <row r="26" spans="1:23" s="118" customFormat="1" ht="18" customHeight="1" x14ac:dyDescent="0.25">
      <c r="A26" s="114"/>
      <c r="B26" s="119"/>
      <c r="C26" s="120"/>
      <c r="D26" s="121"/>
      <c r="E26" s="116"/>
      <c r="F26" s="158"/>
      <c r="G26" s="159"/>
      <c r="H26" s="160"/>
      <c r="I26" s="161"/>
      <c r="J26" s="160"/>
      <c r="K26" s="115"/>
      <c r="L26" s="126"/>
      <c r="M26" s="127"/>
      <c r="N26" s="125"/>
      <c r="O26" s="125"/>
      <c r="P26" s="128"/>
      <c r="Q26" s="116"/>
      <c r="R26" s="122"/>
      <c r="S26" s="123"/>
      <c r="T26" s="124"/>
      <c r="U26" s="125"/>
      <c r="V26" s="125"/>
      <c r="W26" s="117"/>
    </row>
    <row r="27" spans="1:23" ht="18" customHeight="1" x14ac:dyDescent="0.25">
      <c r="A27" s="17"/>
      <c r="B27" s="59" t="s">
        <v>13</v>
      </c>
      <c r="C27" s="34" t="s">
        <v>89</v>
      </c>
      <c r="D27" s="35"/>
      <c r="E27" s="9"/>
      <c r="F27" s="149">
        <v>33.72</v>
      </c>
      <c r="G27" s="140">
        <v>30.72</v>
      </c>
      <c r="H27" s="140">
        <v>21.72</v>
      </c>
      <c r="I27" s="157">
        <f>F27-G27</f>
        <v>3</v>
      </c>
      <c r="J27" s="140">
        <f>F27-H27</f>
        <v>12</v>
      </c>
      <c r="L27" s="55">
        <f t="shared" ref="L27:P28" si="5">F27-R27</f>
        <v>0.33999999999999631</v>
      </c>
      <c r="M27" s="55">
        <f t="shared" si="5"/>
        <v>0.33999999999999631</v>
      </c>
      <c r="N27" s="55">
        <f t="shared" si="5"/>
        <v>0.33999999999999631</v>
      </c>
      <c r="O27" s="55">
        <f t="shared" si="5"/>
        <v>0</v>
      </c>
      <c r="P27" s="10">
        <f t="shared" si="5"/>
        <v>0</v>
      </c>
      <c r="Q27" s="9"/>
      <c r="R27" s="90">
        <v>33.380000000000003</v>
      </c>
      <c r="S27" s="36">
        <v>30.380000000000003</v>
      </c>
      <c r="T27" s="36">
        <v>21.380000000000003</v>
      </c>
      <c r="U27" s="8">
        <v>3</v>
      </c>
      <c r="V27" s="8">
        <v>12</v>
      </c>
      <c r="W27" s="92"/>
    </row>
    <row r="28" spans="1:23" ht="18" customHeight="1" x14ac:dyDescent="0.25">
      <c r="A28" s="17"/>
      <c r="B28" s="76" t="s">
        <v>14</v>
      </c>
      <c r="C28" s="80" t="s">
        <v>90</v>
      </c>
      <c r="D28" s="38"/>
      <c r="E28" s="9"/>
      <c r="F28" s="142">
        <v>40.550000000000004</v>
      </c>
      <c r="G28" s="142">
        <v>37.550000000000004</v>
      </c>
      <c r="H28" s="143">
        <v>28.550000000000004</v>
      </c>
      <c r="I28" s="144">
        <f>F28-G28</f>
        <v>3</v>
      </c>
      <c r="J28" s="143">
        <f>F28-H28</f>
        <v>12</v>
      </c>
      <c r="L28" s="55">
        <f t="shared" si="5"/>
        <v>0.41000000000000369</v>
      </c>
      <c r="M28" s="55">
        <f t="shared" si="5"/>
        <v>0.41000000000000369</v>
      </c>
      <c r="N28" s="55">
        <f t="shared" si="5"/>
        <v>0.41000000000000369</v>
      </c>
      <c r="O28" s="55">
        <f t="shared" si="5"/>
        <v>0</v>
      </c>
      <c r="P28" s="10">
        <f t="shared" si="5"/>
        <v>0</v>
      </c>
      <c r="Q28" s="9"/>
      <c r="R28" s="41">
        <v>40.14</v>
      </c>
      <c r="S28" s="41">
        <v>37.14</v>
      </c>
      <c r="T28" s="33">
        <v>28.14</v>
      </c>
      <c r="U28" s="10">
        <v>3</v>
      </c>
      <c r="V28" s="10">
        <v>12</v>
      </c>
      <c r="W28" s="92"/>
    </row>
    <row r="29" spans="1:23" ht="18" customHeight="1" x14ac:dyDescent="0.25">
      <c r="A29" s="17"/>
      <c r="B29" s="59"/>
      <c r="C29" s="34"/>
      <c r="D29" s="35"/>
      <c r="E29" s="9"/>
      <c r="F29" s="150"/>
      <c r="G29" s="151"/>
      <c r="H29" s="152"/>
      <c r="I29" s="153"/>
      <c r="J29" s="152"/>
      <c r="L29" s="21"/>
      <c r="M29" s="22"/>
      <c r="N29" s="23"/>
      <c r="O29" s="23"/>
      <c r="P29" s="85"/>
      <c r="Q29" s="9"/>
      <c r="R29" s="87"/>
      <c r="S29" s="88"/>
      <c r="T29" s="89"/>
      <c r="U29" s="23"/>
      <c r="V29" s="23"/>
      <c r="W29" s="92"/>
    </row>
    <row r="30" spans="1:23" ht="18" customHeight="1" x14ac:dyDescent="0.25">
      <c r="A30" s="17"/>
      <c r="B30" s="75" t="s">
        <v>15</v>
      </c>
      <c r="C30" s="42" t="s">
        <v>91</v>
      </c>
      <c r="D30" s="44"/>
      <c r="E30" s="9"/>
      <c r="F30" s="138">
        <v>33.72</v>
      </c>
      <c r="G30" s="139">
        <v>30.72</v>
      </c>
      <c r="H30" s="140">
        <v>21.72</v>
      </c>
      <c r="I30" s="141">
        <f>F30-G30</f>
        <v>3</v>
      </c>
      <c r="J30" s="139">
        <f>F30-H30</f>
        <v>12</v>
      </c>
      <c r="L30" s="55">
        <f t="shared" ref="L30:P31" si="6">F30-R30</f>
        <v>0.33999999999999631</v>
      </c>
      <c r="M30" s="55">
        <f t="shared" si="6"/>
        <v>0.33999999999999631</v>
      </c>
      <c r="N30" s="55">
        <f t="shared" si="6"/>
        <v>0.33999999999999631</v>
      </c>
      <c r="O30" s="55">
        <f t="shared" si="6"/>
        <v>0</v>
      </c>
      <c r="P30" s="10">
        <f t="shared" si="6"/>
        <v>0</v>
      </c>
      <c r="Q30" s="9"/>
      <c r="R30" s="45">
        <v>33.380000000000003</v>
      </c>
      <c r="S30" s="43">
        <v>30.380000000000003</v>
      </c>
      <c r="T30" s="36">
        <v>21.380000000000003</v>
      </c>
      <c r="U30" s="7">
        <v>3</v>
      </c>
      <c r="V30" s="7">
        <v>12</v>
      </c>
      <c r="W30" s="92"/>
    </row>
    <row r="31" spans="1:23" ht="18" customHeight="1" x14ac:dyDescent="0.25">
      <c r="A31" s="17"/>
      <c r="B31" s="76" t="s">
        <v>16</v>
      </c>
      <c r="C31" s="80" t="s">
        <v>92</v>
      </c>
      <c r="D31" s="38"/>
      <c r="E31" s="9"/>
      <c r="F31" s="142">
        <v>40.550000000000004</v>
      </c>
      <c r="G31" s="142">
        <v>37.550000000000004</v>
      </c>
      <c r="H31" s="143">
        <v>28.550000000000004</v>
      </c>
      <c r="I31" s="144">
        <f>F31-G31</f>
        <v>3</v>
      </c>
      <c r="J31" s="143">
        <f>F31-H31</f>
        <v>12</v>
      </c>
      <c r="L31" s="55">
        <f t="shared" si="6"/>
        <v>0.41000000000000369</v>
      </c>
      <c r="M31" s="55">
        <f t="shared" si="6"/>
        <v>0.41000000000000369</v>
      </c>
      <c r="N31" s="55">
        <f t="shared" si="6"/>
        <v>0.41000000000000369</v>
      </c>
      <c r="O31" s="55">
        <f t="shared" si="6"/>
        <v>0</v>
      </c>
      <c r="P31" s="10">
        <f t="shared" si="6"/>
        <v>0</v>
      </c>
      <c r="Q31" s="9"/>
      <c r="R31" s="41">
        <v>40.14</v>
      </c>
      <c r="S31" s="41">
        <v>37.14</v>
      </c>
      <c r="T31" s="33">
        <v>28.14</v>
      </c>
      <c r="U31" s="10">
        <v>3</v>
      </c>
      <c r="V31" s="10">
        <v>12</v>
      </c>
      <c r="W31" s="92"/>
    </row>
    <row r="32" spans="1:23" ht="18" customHeight="1" x14ac:dyDescent="0.25">
      <c r="A32" s="17"/>
      <c r="B32" s="59"/>
      <c r="C32" s="34"/>
      <c r="D32" s="35"/>
      <c r="E32" s="9"/>
      <c r="F32" s="150"/>
      <c r="G32" s="151"/>
      <c r="H32" s="152"/>
      <c r="I32" s="153"/>
      <c r="J32" s="152"/>
      <c r="L32" s="21"/>
      <c r="M32" s="22"/>
      <c r="N32" s="23"/>
      <c r="O32" s="23"/>
      <c r="P32" s="85"/>
      <c r="Q32" s="9"/>
      <c r="R32" s="87"/>
      <c r="S32" s="88"/>
      <c r="T32" s="89"/>
      <c r="U32" s="23"/>
      <c r="V32" s="23"/>
      <c r="W32" s="92"/>
    </row>
    <row r="33" spans="1:23" ht="18" customHeight="1" x14ac:dyDescent="0.25">
      <c r="A33" s="17"/>
      <c r="B33" s="75" t="s">
        <v>17</v>
      </c>
      <c r="C33" s="42" t="s">
        <v>93</v>
      </c>
      <c r="D33" s="44"/>
      <c r="E33" s="9"/>
      <c r="F33" s="138">
        <v>35.409999999999997</v>
      </c>
      <c r="G33" s="139">
        <v>32.409999999999997</v>
      </c>
      <c r="H33" s="140">
        <v>23.409999999999997</v>
      </c>
      <c r="I33" s="141">
        <f>F33-G33</f>
        <v>3</v>
      </c>
      <c r="J33" s="139">
        <f>F33-H33</f>
        <v>12</v>
      </c>
      <c r="L33" s="55">
        <f t="shared" ref="L33:P34" si="7">F33-R33</f>
        <v>0.35999999999999943</v>
      </c>
      <c r="M33" s="55">
        <f t="shared" si="7"/>
        <v>0.35999999999999943</v>
      </c>
      <c r="N33" s="55">
        <f t="shared" si="7"/>
        <v>0.35999999999999943</v>
      </c>
      <c r="O33" s="55">
        <f t="shared" si="7"/>
        <v>0</v>
      </c>
      <c r="P33" s="10">
        <f t="shared" si="7"/>
        <v>0</v>
      </c>
      <c r="Q33" s="9"/>
      <c r="R33" s="45">
        <v>35.049999999999997</v>
      </c>
      <c r="S33" s="43">
        <v>32.049999999999997</v>
      </c>
      <c r="T33" s="36">
        <v>23.049999999999997</v>
      </c>
      <c r="U33" s="7">
        <v>3</v>
      </c>
      <c r="V33" s="7">
        <v>12</v>
      </c>
      <c r="W33" s="92"/>
    </row>
    <row r="34" spans="1:23" ht="18" customHeight="1" x14ac:dyDescent="0.25">
      <c r="A34" s="17"/>
      <c r="B34" s="76" t="s">
        <v>18</v>
      </c>
      <c r="C34" s="80" t="s">
        <v>94</v>
      </c>
      <c r="D34" s="38"/>
      <c r="E34" s="9"/>
      <c r="F34" s="142">
        <v>42.52</v>
      </c>
      <c r="G34" s="142">
        <v>39.520000000000003</v>
      </c>
      <c r="H34" s="143">
        <v>30.520000000000003</v>
      </c>
      <c r="I34" s="144">
        <f>F34-G34</f>
        <v>3</v>
      </c>
      <c r="J34" s="143">
        <f>F34-H34</f>
        <v>12</v>
      </c>
      <c r="L34" s="55">
        <f t="shared" si="7"/>
        <v>0.42000000000000171</v>
      </c>
      <c r="M34" s="55">
        <f t="shared" si="7"/>
        <v>0.42000000000000171</v>
      </c>
      <c r="N34" s="55">
        <f t="shared" si="7"/>
        <v>0.42000000000000171</v>
      </c>
      <c r="O34" s="55">
        <f t="shared" si="7"/>
        <v>0</v>
      </c>
      <c r="P34" s="10">
        <f t="shared" si="7"/>
        <v>0</v>
      </c>
      <c r="Q34" s="9"/>
      <c r="R34" s="41">
        <v>42.1</v>
      </c>
      <c r="S34" s="41">
        <v>39.1</v>
      </c>
      <c r="T34" s="33">
        <v>30.1</v>
      </c>
      <c r="U34" s="10">
        <v>3</v>
      </c>
      <c r="V34" s="10">
        <v>12</v>
      </c>
      <c r="W34" s="92"/>
    </row>
    <row r="35" spans="1:23" ht="18" customHeight="1" x14ac:dyDescent="0.25">
      <c r="A35" s="17"/>
      <c r="B35" s="59"/>
      <c r="C35" s="34"/>
      <c r="D35" s="35"/>
      <c r="E35" s="9"/>
      <c r="F35" s="150"/>
      <c r="G35" s="151"/>
      <c r="H35" s="152"/>
      <c r="I35" s="153"/>
      <c r="J35" s="152"/>
      <c r="L35" s="21"/>
      <c r="M35" s="22"/>
      <c r="N35" s="23"/>
      <c r="O35" s="23"/>
      <c r="P35" s="85"/>
      <c r="Q35" s="9"/>
      <c r="R35" s="87"/>
      <c r="S35" s="88"/>
      <c r="T35" s="89"/>
      <c r="U35" s="23"/>
      <c r="V35" s="23"/>
      <c r="W35" s="92"/>
    </row>
    <row r="36" spans="1:23" ht="18" customHeight="1" x14ac:dyDescent="0.25">
      <c r="A36" s="17"/>
      <c r="B36" s="75" t="s">
        <v>19</v>
      </c>
      <c r="C36" s="42" t="s">
        <v>95</v>
      </c>
      <c r="D36" s="44"/>
      <c r="E36" s="9"/>
      <c r="F36" s="138">
        <v>54.79</v>
      </c>
      <c r="G36" s="139">
        <v>51.79</v>
      </c>
      <c r="H36" s="140">
        <v>42.79</v>
      </c>
      <c r="I36" s="141">
        <f>F36-G36</f>
        <v>3</v>
      </c>
      <c r="J36" s="139">
        <f>F36-H36</f>
        <v>12</v>
      </c>
      <c r="L36" s="55">
        <f t="shared" ref="L36:P37" si="8">F36-R36</f>
        <v>0.53999999999999915</v>
      </c>
      <c r="M36" s="55">
        <f t="shared" si="8"/>
        <v>0.53999999999999915</v>
      </c>
      <c r="N36" s="55">
        <f t="shared" si="8"/>
        <v>0.53999999999999915</v>
      </c>
      <c r="O36" s="55">
        <f t="shared" si="8"/>
        <v>0</v>
      </c>
      <c r="P36" s="10">
        <f t="shared" si="8"/>
        <v>0</v>
      </c>
      <c r="Q36" s="9"/>
      <c r="R36" s="45">
        <v>54.25</v>
      </c>
      <c r="S36" s="43">
        <v>51.25</v>
      </c>
      <c r="T36" s="36">
        <v>42.25</v>
      </c>
      <c r="U36" s="7">
        <v>3</v>
      </c>
      <c r="V36" s="7">
        <v>12</v>
      </c>
      <c r="W36" s="92"/>
    </row>
    <row r="37" spans="1:23" ht="18" customHeight="1" x14ac:dyDescent="0.25">
      <c r="A37" s="17"/>
      <c r="B37" s="60" t="s">
        <v>20</v>
      </c>
      <c r="C37" s="30" t="s">
        <v>96</v>
      </c>
      <c r="D37" s="31"/>
      <c r="E37" s="9"/>
      <c r="F37" s="154">
        <v>60.8</v>
      </c>
      <c r="G37" s="154">
        <v>57.8</v>
      </c>
      <c r="H37" s="143">
        <v>48.8</v>
      </c>
      <c r="I37" s="144">
        <f>F37-G37</f>
        <v>3</v>
      </c>
      <c r="J37" s="143">
        <f>F37-H37</f>
        <v>12</v>
      </c>
      <c r="L37" s="55">
        <f t="shared" si="8"/>
        <v>0.59999999999999432</v>
      </c>
      <c r="M37" s="55">
        <f t="shared" si="8"/>
        <v>0.59999999999999432</v>
      </c>
      <c r="N37" s="55">
        <f t="shared" si="8"/>
        <v>0.59999999999999432</v>
      </c>
      <c r="O37" s="55">
        <f t="shared" si="8"/>
        <v>0</v>
      </c>
      <c r="P37" s="10">
        <f t="shared" si="8"/>
        <v>0</v>
      </c>
      <c r="Q37" s="9"/>
      <c r="R37" s="32">
        <v>60.2</v>
      </c>
      <c r="S37" s="32">
        <v>57.2</v>
      </c>
      <c r="T37" s="33">
        <v>48.2</v>
      </c>
      <c r="U37" s="10">
        <v>3</v>
      </c>
      <c r="V37" s="10">
        <v>12</v>
      </c>
      <c r="W37" s="92"/>
    </row>
    <row r="38" spans="1:23" ht="18" customHeight="1" x14ac:dyDescent="0.25">
      <c r="A38" s="17"/>
      <c r="B38" s="59"/>
      <c r="C38" s="34" t="s">
        <v>58</v>
      </c>
      <c r="D38" s="35"/>
      <c r="E38" s="9"/>
      <c r="F38" s="150"/>
      <c r="G38" s="151"/>
      <c r="H38" s="152"/>
      <c r="I38" s="153"/>
      <c r="J38" s="152"/>
      <c r="L38" s="21"/>
      <c r="M38" s="22"/>
      <c r="N38" s="23"/>
      <c r="O38" s="23"/>
      <c r="P38" s="85"/>
      <c r="Q38" s="9"/>
      <c r="R38" s="87"/>
      <c r="S38" s="88"/>
      <c r="T38" s="89"/>
      <c r="U38" s="23"/>
      <c r="V38" s="23"/>
      <c r="W38" s="92"/>
    </row>
    <row r="39" spans="1:23" ht="18" customHeight="1" x14ac:dyDescent="0.25">
      <c r="A39" s="17"/>
      <c r="B39" s="75" t="s">
        <v>21</v>
      </c>
      <c r="C39" s="42" t="s">
        <v>97</v>
      </c>
      <c r="D39" s="44"/>
      <c r="E39" s="9"/>
      <c r="F39" s="138">
        <v>30.75</v>
      </c>
      <c r="G39" s="139">
        <v>27.75</v>
      </c>
      <c r="H39" s="140">
        <v>18.75</v>
      </c>
      <c r="I39" s="141">
        <f>F39-G39</f>
        <v>3</v>
      </c>
      <c r="J39" s="139">
        <f>F39-H39</f>
        <v>12</v>
      </c>
      <c r="L39" s="55">
        <f t="shared" ref="L39:P40" si="9">F39-R39</f>
        <v>0.30999999999999872</v>
      </c>
      <c r="M39" s="55">
        <f t="shared" si="9"/>
        <v>0.30999999999999872</v>
      </c>
      <c r="N39" s="55">
        <f t="shared" si="9"/>
        <v>0.30999999999999872</v>
      </c>
      <c r="O39" s="55">
        <f t="shared" si="9"/>
        <v>0</v>
      </c>
      <c r="P39" s="10">
        <f t="shared" si="9"/>
        <v>0</v>
      </c>
      <c r="Q39" s="9"/>
      <c r="R39" s="45">
        <v>30.44</v>
      </c>
      <c r="S39" s="43">
        <v>27.44</v>
      </c>
      <c r="T39" s="36">
        <v>18.440000000000001</v>
      </c>
      <c r="U39" s="7">
        <v>3</v>
      </c>
      <c r="V39" s="7">
        <v>12</v>
      </c>
      <c r="W39" s="92"/>
    </row>
    <row r="40" spans="1:23" ht="18" customHeight="1" x14ac:dyDescent="0.25">
      <c r="A40" s="17"/>
      <c r="B40" s="46" t="s">
        <v>22</v>
      </c>
      <c r="C40" s="80" t="s">
        <v>98</v>
      </c>
      <c r="D40" s="38"/>
      <c r="E40" s="9"/>
      <c r="F40" s="142">
        <v>34.67</v>
      </c>
      <c r="G40" s="142">
        <v>31.67</v>
      </c>
      <c r="H40" s="143">
        <v>22.67</v>
      </c>
      <c r="I40" s="144">
        <f>F40-G40</f>
        <v>3</v>
      </c>
      <c r="J40" s="143">
        <f>F40-H40</f>
        <v>12</v>
      </c>
      <c r="L40" s="55">
        <f t="shared" si="9"/>
        <v>0.34000000000000341</v>
      </c>
      <c r="M40" s="55">
        <f t="shared" si="9"/>
        <v>0.34000000000000341</v>
      </c>
      <c r="N40" s="55">
        <f t="shared" si="9"/>
        <v>0.34000000000000341</v>
      </c>
      <c r="O40" s="55">
        <f t="shared" si="9"/>
        <v>0</v>
      </c>
      <c r="P40" s="10">
        <f t="shared" si="9"/>
        <v>0</v>
      </c>
      <c r="Q40" s="9"/>
      <c r="R40" s="41">
        <v>34.33</v>
      </c>
      <c r="S40" s="41">
        <v>31.33</v>
      </c>
      <c r="T40" s="33">
        <v>22.33</v>
      </c>
      <c r="U40" s="10">
        <v>3</v>
      </c>
      <c r="V40" s="10">
        <v>12</v>
      </c>
      <c r="W40" s="92"/>
    </row>
    <row r="41" spans="1:23" ht="18" customHeight="1" x14ac:dyDescent="0.25">
      <c r="A41" s="17"/>
      <c r="B41" s="59"/>
      <c r="C41" s="34"/>
      <c r="D41" s="83"/>
      <c r="E41" s="50"/>
      <c r="F41" s="162"/>
      <c r="G41" s="163"/>
      <c r="H41" s="164"/>
      <c r="I41" s="157"/>
      <c r="J41" s="164"/>
      <c r="L41" s="21"/>
      <c r="M41" s="22"/>
      <c r="N41" s="23"/>
      <c r="O41" s="23"/>
      <c r="P41" s="85"/>
      <c r="Q41" s="50"/>
      <c r="R41" s="39"/>
      <c r="S41" s="37"/>
      <c r="T41" s="40"/>
      <c r="U41" s="24"/>
      <c r="V41" s="24"/>
      <c r="W41" s="92"/>
    </row>
    <row r="42" spans="1:23" x14ac:dyDescent="0.25">
      <c r="B42" s="60">
        <v>102255</v>
      </c>
      <c r="C42" s="30" t="s">
        <v>99</v>
      </c>
      <c r="D42" s="31"/>
      <c r="F42" s="154">
        <v>59.94</v>
      </c>
      <c r="G42" s="143">
        <v>56.94</v>
      </c>
      <c r="H42" s="143">
        <v>47.94</v>
      </c>
      <c r="I42" s="144">
        <f>F42-G42</f>
        <v>3</v>
      </c>
      <c r="J42" s="143">
        <f>F42-H42</f>
        <v>12</v>
      </c>
      <c r="L42" s="55">
        <f>F42-R42</f>
        <v>0.59999999999999432</v>
      </c>
      <c r="M42" s="55">
        <f>G42-S42</f>
        <v>0.59999999999999432</v>
      </c>
      <c r="N42" s="55">
        <f>H42-T42</f>
        <v>0.59999999999999432</v>
      </c>
      <c r="O42" s="55">
        <f>I42-U42</f>
        <v>0</v>
      </c>
      <c r="P42" s="10">
        <f>J42-V42</f>
        <v>0</v>
      </c>
      <c r="R42" s="32">
        <v>59.34</v>
      </c>
      <c r="S42" s="33">
        <v>56.34</v>
      </c>
      <c r="T42" s="33">
        <v>47.34</v>
      </c>
      <c r="U42" s="10">
        <v>3</v>
      </c>
      <c r="V42" s="10">
        <v>12</v>
      </c>
      <c r="W42" s="92"/>
    </row>
    <row r="43" spans="1:23" x14ac:dyDescent="0.25">
      <c r="B43" s="54"/>
      <c r="C43" s="34" t="s">
        <v>59</v>
      </c>
      <c r="D43" s="35"/>
      <c r="F43" s="140"/>
      <c r="G43" s="140"/>
      <c r="H43" s="140"/>
      <c r="I43" s="157"/>
      <c r="J43" s="164"/>
      <c r="L43" s="21"/>
      <c r="M43" s="22"/>
      <c r="N43" s="23"/>
      <c r="O43" s="23"/>
      <c r="P43" s="85"/>
      <c r="R43" s="36"/>
      <c r="S43" s="36"/>
      <c r="T43" s="36"/>
      <c r="U43" s="40"/>
      <c r="V43" s="40"/>
      <c r="W43" s="92"/>
    </row>
    <row r="44" spans="1:23" x14ac:dyDescent="0.25">
      <c r="B44" s="46">
        <v>102874</v>
      </c>
      <c r="C44" s="30" t="s">
        <v>100</v>
      </c>
      <c r="D44" s="38"/>
      <c r="F44" s="142">
        <v>62.74</v>
      </c>
      <c r="G44" s="142">
        <v>59.74</v>
      </c>
      <c r="H44" s="156">
        <v>50.74</v>
      </c>
      <c r="I44" s="144">
        <f>F44-G44</f>
        <v>3</v>
      </c>
      <c r="J44" s="143">
        <f>F44-H44</f>
        <v>12</v>
      </c>
      <c r="L44" s="55">
        <f>F44-R44</f>
        <v>0.62000000000000455</v>
      </c>
      <c r="M44" s="55">
        <f>G44-S44</f>
        <v>0.62000000000000455</v>
      </c>
      <c r="N44" s="55">
        <f>H44-T44</f>
        <v>0.62000000000000455</v>
      </c>
      <c r="O44" s="55">
        <f>I44-U44</f>
        <v>0</v>
      </c>
      <c r="P44" s="10">
        <f>J44-V44</f>
        <v>0</v>
      </c>
      <c r="R44" s="41">
        <v>62.12</v>
      </c>
      <c r="S44" s="41">
        <v>59.12</v>
      </c>
      <c r="T44" s="86">
        <v>50.12</v>
      </c>
      <c r="U44" s="10">
        <v>3</v>
      </c>
      <c r="V44" s="10">
        <v>12</v>
      </c>
      <c r="W44" s="92"/>
    </row>
    <row r="45" spans="1:23" x14ac:dyDescent="0.25">
      <c r="B45" s="59"/>
      <c r="C45" s="34" t="s">
        <v>60</v>
      </c>
      <c r="D45" s="35"/>
      <c r="F45" s="150"/>
      <c r="G45" s="151"/>
      <c r="H45" s="152"/>
      <c r="I45" s="157"/>
      <c r="J45" s="164"/>
      <c r="L45" s="21"/>
      <c r="M45" s="22"/>
      <c r="N45" s="23"/>
      <c r="O45" s="23"/>
      <c r="P45" s="85"/>
      <c r="R45" s="87"/>
      <c r="S45" s="88"/>
      <c r="T45" s="89"/>
      <c r="U45" s="40"/>
      <c r="V45" s="40"/>
      <c r="W45" s="92"/>
    </row>
    <row r="46" spans="1:23" x14ac:dyDescent="0.25">
      <c r="B46" s="60">
        <v>102896</v>
      </c>
      <c r="C46" s="30" t="s">
        <v>101</v>
      </c>
      <c r="D46" s="31"/>
      <c r="F46" s="154">
        <v>38.08</v>
      </c>
      <c r="G46" s="143">
        <v>35.08</v>
      </c>
      <c r="H46" s="156">
        <v>26.08</v>
      </c>
      <c r="I46" s="144">
        <f>F46-G46</f>
        <v>3</v>
      </c>
      <c r="J46" s="143">
        <f>F46-H46</f>
        <v>12</v>
      </c>
      <c r="L46" s="55">
        <f>F46-R46</f>
        <v>0.37999999999999545</v>
      </c>
      <c r="M46" s="55">
        <f>G46-S46</f>
        <v>0.37999999999999545</v>
      </c>
      <c r="N46" s="55">
        <f>H46-T46</f>
        <v>0.37999999999999545</v>
      </c>
      <c r="O46" s="55">
        <f>I46-U46</f>
        <v>0</v>
      </c>
      <c r="P46" s="10">
        <f>J46-V46</f>
        <v>0</v>
      </c>
      <c r="R46" s="32">
        <v>37.700000000000003</v>
      </c>
      <c r="S46" s="33">
        <v>34.700000000000003</v>
      </c>
      <c r="T46" s="86">
        <v>25.700000000000003</v>
      </c>
      <c r="U46" s="10">
        <v>3</v>
      </c>
      <c r="V46" s="10">
        <v>12</v>
      </c>
      <c r="W46" s="92"/>
    </row>
    <row r="47" spans="1:23" x14ac:dyDescent="0.25">
      <c r="B47" s="54"/>
      <c r="C47" s="34"/>
      <c r="D47" s="35"/>
      <c r="F47" s="140"/>
      <c r="G47" s="140"/>
      <c r="H47" s="140"/>
      <c r="I47" s="157"/>
      <c r="J47" s="140"/>
      <c r="L47" s="85"/>
      <c r="M47" s="85"/>
      <c r="N47" s="85"/>
      <c r="O47" s="85"/>
      <c r="P47" s="85"/>
      <c r="R47" s="36"/>
      <c r="S47" s="36"/>
      <c r="T47" s="36"/>
      <c r="U47" s="36"/>
      <c r="V47" s="36"/>
      <c r="W47" s="92"/>
    </row>
    <row r="48" spans="1:23" x14ac:dyDescent="0.25">
      <c r="B48" s="46">
        <v>102911</v>
      </c>
      <c r="C48" s="30" t="s">
        <v>102</v>
      </c>
      <c r="D48" s="38"/>
      <c r="F48" s="142">
        <v>42.52</v>
      </c>
      <c r="G48" s="142">
        <v>39.520000000000003</v>
      </c>
      <c r="H48" s="156">
        <v>30.520000000000003</v>
      </c>
      <c r="I48" s="144">
        <f>F48-G48</f>
        <v>3</v>
      </c>
      <c r="J48" s="143">
        <f>F48-H48</f>
        <v>12</v>
      </c>
      <c r="L48" s="55">
        <f>F48-R48</f>
        <v>0.42000000000000171</v>
      </c>
      <c r="M48" s="55">
        <f>G48-S48</f>
        <v>0.42000000000000171</v>
      </c>
      <c r="N48" s="55">
        <f>H48-T48</f>
        <v>0.42000000000000171</v>
      </c>
      <c r="O48" s="55">
        <f>I48-U48</f>
        <v>0</v>
      </c>
      <c r="P48" s="10">
        <f>J48-V48</f>
        <v>0</v>
      </c>
      <c r="R48" s="41">
        <v>42.1</v>
      </c>
      <c r="S48" s="41">
        <v>39.1</v>
      </c>
      <c r="T48" s="86">
        <v>30.1</v>
      </c>
      <c r="U48" s="10">
        <v>3</v>
      </c>
      <c r="V48" s="10">
        <v>12</v>
      </c>
      <c r="W48" s="92"/>
    </row>
    <row r="49" spans="2:23" x14ac:dyDescent="0.25">
      <c r="B49" s="59"/>
      <c r="C49" s="34"/>
      <c r="D49" s="35"/>
      <c r="F49" s="150"/>
      <c r="G49" s="151"/>
      <c r="H49" s="152"/>
      <c r="I49" s="157"/>
      <c r="J49" s="140"/>
      <c r="L49" s="85"/>
      <c r="M49" s="85"/>
      <c r="N49" s="85"/>
      <c r="O49" s="85"/>
      <c r="P49" s="85"/>
      <c r="R49" s="87"/>
      <c r="S49" s="88"/>
      <c r="T49" s="89"/>
      <c r="U49" s="36"/>
      <c r="V49" s="36"/>
      <c r="W49" s="92"/>
    </row>
    <row r="50" spans="2:23" x14ac:dyDescent="0.25">
      <c r="B50" s="75">
        <v>102270</v>
      </c>
      <c r="C50" s="42" t="s">
        <v>103</v>
      </c>
      <c r="D50" s="44"/>
      <c r="F50" s="138">
        <v>59.94</v>
      </c>
      <c r="G50" s="139">
        <v>56.94</v>
      </c>
      <c r="H50" s="140">
        <v>47.94</v>
      </c>
      <c r="I50" s="144">
        <f>F50-G50</f>
        <v>3</v>
      </c>
      <c r="J50" s="143">
        <f>F50-H50</f>
        <v>12</v>
      </c>
      <c r="L50" s="55">
        <f t="shared" ref="L50:P51" si="10">F50-R50</f>
        <v>0.59999999999999432</v>
      </c>
      <c r="M50" s="55">
        <f t="shared" si="10"/>
        <v>0.59999999999999432</v>
      </c>
      <c r="N50" s="55">
        <f t="shared" si="10"/>
        <v>0.59999999999999432</v>
      </c>
      <c r="O50" s="55">
        <f t="shared" si="10"/>
        <v>0</v>
      </c>
      <c r="P50" s="10">
        <f t="shared" si="10"/>
        <v>0</v>
      </c>
      <c r="R50" s="45">
        <v>59.34</v>
      </c>
      <c r="S50" s="43">
        <v>56.34</v>
      </c>
      <c r="T50" s="36">
        <v>47.34</v>
      </c>
      <c r="U50" s="10">
        <v>3</v>
      </c>
      <c r="V50" s="10">
        <v>12</v>
      </c>
      <c r="W50" s="92"/>
    </row>
    <row r="51" spans="2:23" x14ac:dyDescent="0.25">
      <c r="B51" s="46">
        <v>102292</v>
      </c>
      <c r="C51" s="80" t="s">
        <v>104</v>
      </c>
      <c r="D51" s="38"/>
      <c r="F51" s="142">
        <v>62.74</v>
      </c>
      <c r="G51" s="142">
        <v>59.74</v>
      </c>
      <c r="H51" s="156">
        <v>50.74</v>
      </c>
      <c r="I51" s="144">
        <f>F51-G51</f>
        <v>3</v>
      </c>
      <c r="J51" s="143">
        <f>F51-H51</f>
        <v>12</v>
      </c>
      <c r="L51" s="55">
        <f t="shared" si="10"/>
        <v>0.62000000000000455</v>
      </c>
      <c r="M51" s="55">
        <f t="shared" si="10"/>
        <v>0.62000000000000455</v>
      </c>
      <c r="N51" s="55">
        <f t="shared" si="10"/>
        <v>0.62000000000000455</v>
      </c>
      <c r="O51" s="55">
        <f t="shared" si="10"/>
        <v>0</v>
      </c>
      <c r="P51" s="10">
        <f t="shared" si="10"/>
        <v>0</v>
      </c>
      <c r="R51" s="41">
        <v>62.12</v>
      </c>
      <c r="S51" s="41">
        <v>59.12</v>
      </c>
      <c r="T51" s="86">
        <v>50.12</v>
      </c>
      <c r="U51" s="10">
        <v>3</v>
      </c>
      <c r="V51" s="10">
        <v>12</v>
      </c>
      <c r="W51" s="92"/>
    </row>
    <row r="52" spans="2:23" x14ac:dyDescent="0.25">
      <c r="B52" s="59"/>
      <c r="C52" s="34"/>
      <c r="D52" s="35"/>
      <c r="F52" s="150"/>
      <c r="G52" s="151"/>
      <c r="H52" s="152"/>
      <c r="I52" s="157"/>
      <c r="J52" s="140"/>
      <c r="L52" s="85"/>
      <c r="M52" s="85"/>
      <c r="N52" s="85"/>
      <c r="O52" s="85"/>
      <c r="P52" s="85"/>
      <c r="R52" s="87"/>
      <c r="S52" s="88"/>
      <c r="T52" s="89"/>
      <c r="U52" s="36"/>
      <c r="V52" s="36"/>
      <c r="W52" s="92"/>
    </row>
    <row r="53" spans="2:23" x14ac:dyDescent="0.25">
      <c r="B53" s="60">
        <v>102314</v>
      </c>
      <c r="C53" s="30" t="s">
        <v>105</v>
      </c>
      <c r="D53" s="31"/>
      <c r="F53" s="154">
        <v>59.94</v>
      </c>
      <c r="G53" s="143">
        <v>56.94</v>
      </c>
      <c r="H53" s="143">
        <v>47.94</v>
      </c>
      <c r="I53" s="144">
        <f>F53-G53</f>
        <v>3</v>
      </c>
      <c r="J53" s="143">
        <f>F53-H53</f>
        <v>12</v>
      </c>
      <c r="L53" s="55">
        <f>F53-R53</f>
        <v>0.59999999999999432</v>
      </c>
      <c r="M53" s="55">
        <f>G53-S53</f>
        <v>0.59999999999999432</v>
      </c>
      <c r="N53" s="55">
        <f>H53-T53</f>
        <v>0.59999999999999432</v>
      </c>
      <c r="O53" s="55">
        <f>I53-U53</f>
        <v>0</v>
      </c>
      <c r="P53" s="10">
        <f>J53-V53</f>
        <v>0</v>
      </c>
      <c r="R53" s="32">
        <v>59.34</v>
      </c>
      <c r="S53" s="33">
        <v>56.34</v>
      </c>
      <c r="T53" s="33">
        <v>47.34</v>
      </c>
      <c r="U53" s="10">
        <v>3</v>
      </c>
      <c r="V53" s="10">
        <v>12</v>
      </c>
      <c r="W53" s="92"/>
    </row>
    <row r="54" spans="2:23" x14ac:dyDescent="0.25">
      <c r="B54" s="54"/>
      <c r="C54" s="34" t="s">
        <v>51</v>
      </c>
      <c r="D54" s="35"/>
      <c r="F54" s="140"/>
      <c r="G54" s="140"/>
      <c r="H54" s="140"/>
      <c r="I54" s="157"/>
      <c r="J54" s="140"/>
      <c r="L54" s="85"/>
      <c r="M54" s="85"/>
      <c r="N54" s="85"/>
      <c r="O54" s="85"/>
      <c r="P54" s="85"/>
      <c r="R54" s="36"/>
      <c r="S54" s="36"/>
      <c r="T54" s="36"/>
      <c r="U54" s="36"/>
      <c r="V54" s="36"/>
      <c r="W54" s="92"/>
    </row>
    <row r="55" spans="2:23" x14ac:dyDescent="0.25">
      <c r="B55" s="46">
        <v>102336</v>
      </c>
      <c r="C55" s="80" t="s">
        <v>106</v>
      </c>
      <c r="D55" s="38"/>
      <c r="F55" s="142">
        <v>62.74</v>
      </c>
      <c r="G55" s="142">
        <v>59.74</v>
      </c>
      <c r="H55" s="156">
        <v>50.74</v>
      </c>
      <c r="I55" s="144">
        <f>F55-G55</f>
        <v>3</v>
      </c>
      <c r="J55" s="143">
        <f>F55-H55</f>
        <v>12</v>
      </c>
      <c r="L55" s="55">
        <f>F55-R55</f>
        <v>0.62000000000000455</v>
      </c>
      <c r="M55" s="55">
        <f>G55-S55</f>
        <v>0.62000000000000455</v>
      </c>
      <c r="N55" s="55">
        <f>H55-T55</f>
        <v>0.62000000000000455</v>
      </c>
      <c r="O55" s="55">
        <f>I55-U55</f>
        <v>0</v>
      </c>
      <c r="P55" s="10">
        <f>J55-V55</f>
        <v>0</v>
      </c>
      <c r="R55" s="41">
        <v>62.12</v>
      </c>
      <c r="S55" s="41">
        <v>59.12</v>
      </c>
      <c r="T55" s="86">
        <v>50.12</v>
      </c>
      <c r="U55" s="10">
        <v>3</v>
      </c>
      <c r="V55" s="10">
        <v>12</v>
      </c>
      <c r="W55" s="92"/>
    </row>
    <row r="56" spans="2:23" x14ac:dyDescent="0.25">
      <c r="B56" s="59"/>
      <c r="C56" s="34" t="s">
        <v>62</v>
      </c>
      <c r="D56" s="35"/>
      <c r="F56" s="150"/>
      <c r="G56" s="151"/>
      <c r="H56" s="152"/>
      <c r="I56" s="157"/>
      <c r="J56" s="140"/>
      <c r="L56" s="85"/>
      <c r="M56" s="85"/>
      <c r="N56" s="85"/>
      <c r="O56" s="85"/>
      <c r="P56" s="85"/>
      <c r="R56" s="87"/>
      <c r="S56" s="88"/>
      <c r="T56" s="89"/>
      <c r="U56" s="36"/>
      <c r="V56" s="36"/>
      <c r="W56" s="92"/>
    </row>
    <row r="57" spans="2:23" x14ac:dyDescent="0.25">
      <c r="B57" s="60">
        <v>102351</v>
      </c>
      <c r="C57" s="30" t="s">
        <v>107</v>
      </c>
      <c r="D57" s="31"/>
      <c r="F57" s="154">
        <v>59.94</v>
      </c>
      <c r="G57" s="143">
        <v>56.94</v>
      </c>
      <c r="H57" s="143">
        <v>47.94</v>
      </c>
      <c r="I57" s="144">
        <f>F57-G57</f>
        <v>3</v>
      </c>
      <c r="J57" s="143">
        <f>F57-H57</f>
        <v>12</v>
      </c>
      <c r="L57" s="55">
        <f>F57-R57</f>
        <v>0.59999999999999432</v>
      </c>
      <c r="M57" s="55">
        <f>G57-S57</f>
        <v>0.59999999999999432</v>
      </c>
      <c r="N57" s="55">
        <f>H57-T57</f>
        <v>0.59999999999999432</v>
      </c>
      <c r="O57" s="55">
        <f>I57-U57</f>
        <v>0</v>
      </c>
      <c r="P57" s="10">
        <f>J57-V57</f>
        <v>0</v>
      </c>
      <c r="R57" s="32">
        <v>59.34</v>
      </c>
      <c r="S57" s="33">
        <v>56.34</v>
      </c>
      <c r="T57" s="33">
        <v>47.34</v>
      </c>
      <c r="U57" s="10">
        <v>3</v>
      </c>
      <c r="V57" s="10">
        <v>12</v>
      </c>
      <c r="W57" s="92"/>
    </row>
    <row r="58" spans="2:23" x14ac:dyDescent="0.25">
      <c r="B58" s="54"/>
      <c r="C58" s="34" t="s">
        <v>81</v>
      </c>
      <c r="D58" s="35"/>
      <c r="F58" s="140"/>
      <c r="G58" s="140"/>
      <c r="H58" s="140"/>
      <c r="I58" s="157"/>
      <c r="J58" s="140"/>
      <c r="L58" s="85"/>
      <c r="M58" s="85"/>
      <c r="N58" s="85"/>
      <c r="O58" s="85"/>
      <c r="P58" s="85"/>
      <c r="R58" s="36"/>
      <c r="S58" s="36"/>
      <c r="T58" s="36"/>
      <c r="U58" s="36"/>
      <c r="V58" s="36"/>
      <c r="W58" s="92"/>
    </row>
    <row r="59" spans="2:23" x14ac:dyDescent="0.25">
      <c r="B59" s="46">
        <v>102373</v>
      </c>
      <c r="C59" s="30" t="s">
        <v>108</v>
      </c>
      <c r="D59" s="38"/>
      <c r="F59" s="142">
        <v>62.74</v>
      </c>
      <c r="G59" s="142">
        <v>59.74</v>
      </c>
      <c r="H59" s="156">
        <v>50.74</v>
      </c>
      <c r="I59" s="144">
        <f>F59-G59</f>
        <v>3</v>
      </c>
      <c r="J59" s="143">
        <f>F59-H59</f>
        <v>12</v>
      </c>
      <c r="L59" s="55">
        <f>F59-R59</f>
        <v>0.62000000000000455</v>
      </c>
      <c r="M59" s="55">
        <f>G59-S59</f>
        <v>0.62000000000000455</v>
      </c>
      <c r="N59" s="55">
        <f>H59-T59</f>
        <v>0.62000000000000455</v>
      </c>
      <c r="O59" s="55">
        <f>I59-U59</f>
        <v>0</v>
      </c>
      <c r="P59" s="10">
        <f>J59-V59</f>
        <v>0</v>
      </c>
      <c r="R59" s="41">
        <v>62.12</v>
      </c>
      <c r="S59" s="41">
        <v>59.12</v>
      </c>
      <c r="T59" s="86">
        <v>50.12</v>
      </c>
      <c r="U59" s="10">
        <v>3</v>
      </c>
      <c r="V59" s="10">
        <v>12</v>
      </c>
      <c r="W59" s="92"/>
    </row>
    <row r="60" spans="2:23" x14ac:dyDescent="0.25">
      <c r="B60" s="59"/>
      <c r="C60" s="34" t="s">
        <v>61</v>
      </c>
      <c r="D60" s="35"/>
      <c r="F60" s="87"/>
      <c r="G60" s="88"/>
      <c r="H60" s="89"/>
      <c r="I60" s="91"/>
      <c r="J60" s="36"/>
      <c r="L60" s="85"/>
      <c r="M60" s="85"/>
      <c r="N60" s="85"/>
      <c r="O60" s="85"/>
      <c r="P60" s="85"/>
      <c r="R60" s="87"/>
      <c r="S60" s="88"/>
      <c r="T60" s="89"/>
      <c r="U60" s="36"/>
      <c r="V60" s="36"/>
      <c r="W60" s="92"/>
    </row>
    <row r="61" spans="2:23" ht="15" x14ac:dyDescent="0.2">
      <c r="B61" s="60">
        <v>101275</v>
      </c>
      <c r="C61" s="30" t="s">
        <v>111</v>
      </c>
      <c r="D61" s="31"/>
      <c r="F61" s="33">
        <v>24.85</v>
      </c>
      <c r="G61" s="33">
        <v>21.85</v>
      </c>
      <c r="H61" s="32">
        <v>12.850000000000001</v>
      </c>
      <c r="I61" s="10">
        <f t="shared" ref="I61" si="11">F61-G61</f>
        <v>3</v>
      </c>
      <c r="J61" s="10">
        <f t="shared" ref="J61" si="12">F61-H61</f>
        <v>12</v>
      </c>
      <c r="K61" s="26"/>
      <c r="L61" s="55">
        <f>F61-R61</f>
        <v>0.25</v>
      </c>
      <c r="M61" s="55">
        <f>G61-S61</f>
        <v>0.25</v>
      </c>
      <c r="N61" s="55">
        <f>H61-T61</f>
        <v>0.25</v>
      </c>
      <c r="O61" s="55">
        <f>I61-U61</f>
        <v>0</v>
      </c>
      <c r="P61" s="10">
        <f>J61-V61</f>
        <v>0</v>
      </c>
      <c r="Q61" s="82"/>
      <c r="R61" s="33">
        <v>24.6</v>
      </c>
      <c r="S61" s="33">
        <v>21.6</v>
      </c>
      <c r="T61" s="32">
        <v>12.600000000000001</v>
      </c>
      <c r="U61" s="10">
        <v>3</v>
      </c>
      <c r="V61" s="10">
        <v>12</v>
      </c>
    </row>
    <row r="62" spans="2:23" x14ac:dyDescent="0.25">
      <c r="B62" s="129"/>
      <c r="C62" s="130" t="s">
        <v>112</v>
      </c>
      <c r="D62" s="35"/>
      <c r="F62" s="131"/>
      <c r="G62" s="132"/>
      <c r="H62" s="131"/>
      <c r="I62" s="36"/>
      <c r="J62" s="36"/>
      <c r="L62" s="85"/>
      <c r="M62" s="85"/>
      <c r="N62" s="85"/>
      <c r="O62" s="85"/>
      <c r="P62" s="85"/>
      <c r="Q62" s="1"/>
      <c r="R62" s="131"/>
      <c r="S62" s="132"/>
      <c r="T62" s="131"/>
      <c r="U62" s="36"/>
      <c r="V62" s="36"/>
    </row>
    <row r="63" spans="2:23" x14ac:dyDescent="0.25">
      <c r="B63" s="46">
        <v>101290</v>
      </c>
      <c r="C63" s="133" t="s">
        <v>111</v>
      </c>
      <c r="D63" s="38"/>
      <c r="F63" s="41">
        <v>29.91</v>
      </c>
      <c r="G63" s="86">
        <v>26.91</v>
      </c>
      <c r="H63" s="41">
        <v>17.91</v>
      </c>
      <c r="I63" s="10">
        <f t="shared" ref="I63" si="13">F63-G63</f>
        <v>3</v>
      </c>
      <c r="J63" s="10">
        <f t="shared" ref="J63" si="14">F63-H63</f>
        <v>12</v>
      </c>
      <c r="L63" s="55">
        <f>F63-R63</f>
        <v>0.30000000000000071</v>
      </c>
      <c r="M63" s="55">
        <f>G63-S63</f>
        <v>0.30000000000000071</v>
      </c>
      <c r="N63" s="55">
        <f>H63-T63</f>
        <v>0.30000000000000071</v>
      </c>
      <c r="O63" s="55">
        <f>I63-U63</f>
        <v>0</v>
      </c>
      <c r="P63" s="10">
        <f>J63-V63</f>
        <v>0</v>
      </c>
      <c r="Q63" s="1"/>
      <c r="R63" s="41">
        <v>29.61</v>
      </c>
      <c r="S63" s="86">
        <v>26.61</v>
      </c>
      <c r="T63" s="41">
        <v>17.61</v>
      </c>
      <c r="U63" s="10">
        <v>3</v>
      </c>
      <c r="V63" s="10">
        <v>12</v>
      </c>
    </row>
    <row r="64" spans="2:23" x14ac:dyDescent="0.25">
      <c r="B64" s="129"/>
      <c r="C64" s="134" t="s">
        <v>113</v>
      </c>
      <c r="D64" s="83"/>
      <c r="F64" s="37"/>
      <c r="G64" s="40"/>
      <c r="H64" s="135"/>
      <c r="I64" s="36"/>
      <c r="J64" s="36"/>
      <c r="L64" s="85"/>
      <c r="M64" s="85"/>
      <c r="N64" s="85"/>
      <c r="O64" s="85"/>
      <c r="P64" s="85"/>
      <c r="Q64" s="1"/>
      <c r="R64" s="37"/>
      <c r="S64" s="40"/>
      <c r="T64" s="135"/>
      <c r="U64" s="36"/>
      <c r="V64" s="36"/>
    </row>
    <row r="65" spans="2:12" x14ac:dyDescent="0.25">
      <c r="B65" s="2"/>
      <c r="C65" s="2"/>
    </row>
    <row r="66" spans="2:12" x14ac:dyDescent="0.25">
      <c r="B66" s="4"/>
      <c r="C66" s="2"/>
    </row>
    <row r="67" spans="2:12" x14ac:dyDescent="0.25">
      <c r="B67" s="2"/>
      <c r="C67" s="2"/>
      <c r="F67" s="136"/>
      <c r="G67" s="136"/>
      <c r="H67" s="136"/>
      <c r="I67" s="136"/>
      <c r="J67" s="136"/>
      <c r="K67" s="136"/>
      <c r="L67" s="136"/>
    </row>
    <row r="68" spans="2:12" x14ac:dyDescent="0.25">
      <c r="B68" s="2"/>
      <c r="C68" s="2"/>
      <c r="L68" s="137"/>
    </row>
    <row r="69" spans="2:12" x14ac:dyDescent="0.25">
      <c r="B69" s="4"/>
      <c r="C69" s="2"/>
    </row>
    <row r="70" spans="2:12" x14ac:dyDescent="0.25">
      <c r="B70" s="4"/>
      <c r="C70" s="2"/>
    </row>
    <row r="71" spans="2:12" x14ac:dyDescent="0.25">
      <c r="B71" s="2"/>
    </row>
    <row r="78" spans="2:12" x14ac:dyDescent="0.25">
      <c r="B78" s="2"/>
    </row>
    <row r="79" spans="2:12" x14ac:dyDescent="0.25">
      <c r="B79" s="2"/>
    </row>
    <row r="80" spans="2:12" x14ac:dyDescent="0.25">
      <c r="B80" s="2"/>
    </row>
    <row r="81" spans="2:3" x14ac:dyDescent="0.25">
      <c r="B81" s="2"/>
    </row>
    <row r="82" spans="2:3" x14ac:dyDescent="0.25">
      <c r="B82" s="2"/>
    </row>
    <row r="83" spans="2:3" x14ac:dyDescent="0.25">
      <c r="B83" s="2"/>
    </row>
    <row r="84" spans="2:3" x14ac:dyDescent="0.25">
      <c r="B84" s="4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4"/>
      <c r="C87" s="2"/>
    </row>
    <row r="88" spans="2:3" x14ac:dyDescent="0.25">
      <c r="B88" s="4"/>
      <c r="C88" s="2"/>
    </row>
    <row r="89" spans="2:3" x14ac:dyDescent="0.25">
      <c r="B89" s="2"/>
    </row>
    <row r="95" spans="2:3" x14ac:dyDescent="0.25">
      <c r="B95" s="2"/>
    </row>
    <row r="96" spans="2:3" x14ac:dyDescent="0.25">
      <c r="B96" s="2"/>
    </row>
    <row r="97" spans="2:3" x14ac:dyDescent="0.25">
      <c r="B97" s="2"/>
    </row>
    <row r="98" spans="2:3" x14ac:dyDescent="0.25">
      <c r="B98" s="2"/>
    </row>
    <row r="99" spans="2:3" x14ac:dyDescent="0.25">
      <c r="B99" s="2"/>
    </row>
    <row r="100" spans="2:3" x14ac:dyDescent="0.25">
      <c r="B100" s="2"/>
    </row>
    <row r="101" spans="2:3" x14ac:dyDescent="0.25">
      <c r="B101" s="4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4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4"/>
      <c r="C107" s="2"/>
    </row>
    <row r="108" spans="2:3" x14ac:dyDescent="0.25">
      <c r="B108" s="4"/>
      <c r="C108" s="2"/>
    </row>
    <row r="109" spans="2:3" x14ac:dyDescent="0.25">
      <c r="B109" s="2"/>
    </row>
  </sheetData>
  <mergeCells count="7">
    <mergeCell ref="R3:V3"/>
    <mergeCell ref="U4:V4"/>
    <mergeCell ref="F3:J3"/>
    <mergeCell ref="L3:P3"/>
    <mergeCell ref="C4:D4"/>
    <mergeCell ref="O4:P4"/>
    <mergeCell ref="I4:J4"/>
  </mergeCells>
  <phoneticPr fontId="11" type="noConversion"/>
  <pageMargins left="0.19685039370078741" right="0.19685039370078741" top="0.23622047244094491" bottom="0.19685039370078741" header="0" footer="0"/>
  <pageSetup paperSize="9" scale="67" orientation="landscape" horizontalDpi="1200" verticalDpi="1200" r:id="rId1"/>
  <headerFooter alignWithMargins="0"/>
  <rowBreaks count="1" manualBreakCount="1">
    <brk id="4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showGridLines="0" tabSelected="1" zoomScaleNormal="100" workbookViewId="0">
      <selection activeCell="B1" sqref="B1"/>
    </sheetView>
  </sheetViews>
  <sheetFormatPr defaultRowHeight="15.75" x14ac:dyDescent="0.25"/>
  <cols>
    <col min="1" max="1" width="0.88671875" style="1" customWidth="1"/>
    <col min="2" max="2" width="7.88671875" style="1" customWidth="1"/>
    <col min="3" max="3" width="11.44140625" style="1" customWidth="1"/>
    <col min="4" max="4" width="60.6640625" style="1" customWidth="1"/>
    <col min="5" max="5" width="1.6640625" customWidth="1"/>
    <col min="6" max="8" width="8.77734375" style="1" customWidth="1"/>
    <col min="9" max="10" width="8.77734375" customWidth="1"/>
    <col min="11" max="11" width="1.6640625" customWidth="1"/>
    <col min="12" max="16" width="8.77734375" customWidth="1"/>
    <col min="17" max="17" width="1.6640625" style="29" customWidth="1"/>
    <col min="18" max="20" width="8.77734375" style="1" customWidth="1"/>
    <col min="21" max="22" width="8.77734375" customWidth="1"/>
  </cols>
  <sheetData>
    <row r="1" spans="1:22" ht="16.5" x14ac:dyDescent="0.25">
      <c r="A1" s="17"/>
      <c r="B1" s="18" t="s">
        <v>128</v>
      </c>
      <c r="C1" s="19"/>
      <c r="D1" s="19"/>
      <c r="F1" s="19"/>
      <c r="G1" s="19"/>
      <c r="H1" s="19"/>
      <c r="Q1" s="49"/>
      <c r="R1" s="19"/>
      <c r="S1" s="19"/>
      <c r="T1" s="19"/>
    </row>
    <row r="2" spans="1:22" x14ac:dyDescent="0.25">
      <c r="A2" s="17"/>
      <c r="B2" s="17"/>
      <c r="C2" s="17"/>
      <c r="D2" s="17"/>
      <c r="F2" s="26"/>
      <c r="G2" s="26"/>
      <c r="H2" s="26"/>
      <c r="Q2" s="9"/>
      <c r="R2" s="26"/>
      <c r="S2" s="26"/>
      <c r="T2" s="26"/>
    </row>
    <row r="3" spans="1:22" x14ac:dyDescent="0.25">
      <c r="A3" s="17"/>
      <c r="B3" s="113" t="s">
        <v>109</v>
      </c>
      <c r="C3" s="20"/>
      <c r="D3" s="20"/>
      <c r="F3" s="169" t="s">
        <v>127</v>
      </c>
      <c r="G3" s="170"/>
      <c r="H3" s="170"/>
      <c r="I3" s="170"/>
      <c r="J3" s="175"/>
      <c r="L3" s="165" t="s">
        <v>132</v>
      </c>
      <c r="M3" s="166"/>
      <c r="N3" s="166"/>
      <c r="O3" s="166"/>
      <c r="P3" s="176"/>
      <c r="Q3" s="28"/>
      <c r="R3" s="165" t="s">
        <v>130</v>
      </c>
      <c r="S3" s="166"/>
      <c r="T3" s="166"/>
      <c r="U3" s="166"/>
      <c r="V3" s="176"/>
    </row>
    <row r="4" spans="1:22" ht="18" customHeight="1" x14ac:dyDescent="0.25">
      <c r="A4" s="17"/>
      <c r="B4" s="16" t="s">
        <v>46</v>
      </c>
      <c r="C4" s="171" t="s">
        <v>29</v>
      </c>
      <c r="D4" s="172"/>
      <c r="F4" s="69" t="s">
        <v>24</v>
      </c>
      <c r="G4" s="70" t="s">
        <v>30</v>
      </c>
      <c r="H4" s="61"/>
      <c r="I4" s="173" t="s">
        <v>48</v>
      </c>
      <c r="J4" s="174"/>
      <c r="L4" s="69" t="s">
        <v>24</v>
      </c>
      <c r="M4" s="70" t="s">
        <v>30</v>
      </c>
      <c r="N4" s="61"/>
      <c r="O4" s="173" t="s">
        <v>48</v>
      </c>
      <c r="P4" s="174"/>
      <c r="Q4" s="13"/>
      <c r="R4" s="69" t="s">
        <v>24</v>
      </c>
      <c r="S4" s="70" t="s">
        <v>30</v>
      </c>
      <c r="T4" s="61"/>
      <c r="U4" s="173" t="s">
        <v>48</v>
      </c>
      <c r="V4" s="174"/>
    </row>
    <row r="5" spans="1:22" ht="28.5" customHeight="1" x14ac:dyDescent="0.25">
      <c r="A5" s="17"/>
      <c r="B5" s="6" t="s">
        <v>47</v>
      </c>
      <c r="C5" s="6"/>
      <c r="D5" s="51"/>
      <c r="F5" s="71"/>
      <c r="G5" s="62" t="s">
        <v>31</v>
      </c>
      <c r="H5" s="72" t="s">
        <v>32</v>
      </c>
      <c r="I5" s="15" t="s">
        <v>31</v>
      </c>
      <c r="J5" s="48" t="s">
        <v>32</v>
      </c>
      <c r="L5" s="71"/>
      <c r="M5" s="62" t="s">
        <v>31</v>
      </c>
      <c r="N5" s="72" t="s">
        <v>32</v>
      </c>
      <c r="O5" s="15" t="s">
        <v>31</v>
      </c>
      <c r="P5" s="48" t="s">
        <v>32</v>
      </c>
      <c r="Q5" s="13"/>
      <c r="R5" s="71"/>
      <c r="S5" s="62" t="s">
        <v>31</v>
      </c>
      <c r="T5" s="72" t="s">
        <v>32</v>
      </c>
      <c r="U5" s="15" t="s">
        <v>31</v>
      </c>
      <c r="V5" s="48" t="s">
        <v>32</v>
      </c>
    </row>
    <row r="6" spans="1:22" x14ac:dyDescent="0.25">
      <c r="A6" s="17"/>
      <c r="B6" s="78"/>
      <c r="C6" s="78"/>
      <c r="D6" s="78"/>
      <c r="F6" s="56" t="s">
        <v>50</v>
      </c>
      <c r="G6" s="57"/>
      <c r="H6" s="57"/>
      <c r="I6" s="57"/>
      <c r="J6" s="58"/>
      <c r="L6" s="56" t="s">
        <v>50</v>
      </c>
      <c r="M6" s="57"/>
      <c r="N6" s="57"/>
      <c r="O6" s="57"/>
      <c r="P6" s="58"/>
      <c r="Q6" s="13"/>
      <c r="R6" s="56" t="s">
        <v>50</v>
      </c>
      <c r="S6" s="57"/>
      <c r="T6" s="57"/>
      <c r="U6" s="57"/>
      <c r="V6" s="58"/>
    </row>
    <row r="7" spans="1:22" x14ac:dyDescent="0.25">
      <c r="A7" s="17"/>
      <c r="B7" s="79"/>
      <c r="C7" s="79"/>
      <c r="D7" s="79"/>
      <c r="F7" s="79"/>
      <c r="G7" s="67"/>
      <c r="H7" s="67"/>
      <c r="I7" s="67"/>
      <c r="J7" s="68"/>
      <c r="L7" s="79"/>
      <c r="M7" s="67"/>
      <c r="N7" s="67"/>
      <c r="O7" s="67"/>
      <c r="P7" s="68"/>
      <c r="Q7" s="13"/>
      <c r="R7" s="79"/>
      <c r="S7" s="67"/>
      <c r="T7" s="67"/>
      <c r="U7" s="67"/>
      <c r="V7" s="68"/>
    </row>
    <row r="8" spans="1:22" x14ac:dyDescent="0.25">
      <c r="A8" s="17"/>
      <c r="B8" s="53" t="s">
        <v>1</v>
      </c>
      <c r="C8" s="84" t="s">
        <v>33</v>
      </c>
      <c r="D8" s="44"/>
      <c r="F8" s="45">
        <f>specialisten!F8</f>
        <v>22.08</v>
      </c>
      <c r="G8" s="45">
        <f>specialisten!G8</f>
        <v>19.079999999999998</v>
      </c>
      <c r="H8" s="45">
        <f>specialisten!H8</f>
        <v>10.079999999999998</v>
      </c>
      <c r="I8" s="7">
        <f>F8-G8</f>
        <v>3</v>
      </c>
      <c r="J8" s="7">
        <f>F8-H8</f>
        <v>12</v>
      </c>
      <c r="L8" s="12">
        <f t="shared" ref="L8:P9" si="0">F8-R8</f>
        <v>0.21999999999999886</v>
      </c>
      <c r="M8" s="12">
        <f t="shared" si="0"/>
        <v>0.21999999999999886</v>
      </c>
      <c r="N8" s="12">
        <f t="shared" si="0"/>
        <v>0.21999999999999886</v>
      </c>
      <c r="O8" s="12">
        <f t="shared" si="0"/>
        <v>0</v>
      </c>
      <c r="P8" s="7">
        <f t="shared" si="0"/>
        <v>0</v>
      </c>
      <c r="Q8" s="9"/>
      <c r="R8" s="45">
        <f>specialisten!R8</f>
        <v>21.86</v>
      </c>
      <c r="S8" s="43">
        <f>specialisten!S8</f>
        <v>18.86</v>
      </c>
      <c r="T8" s="43">
        <f>specialisten!T8</f>
        <v>9.86</v>
      </c>
      <c r="U8" s="8">
        <f>R8-S8</f>
        <v>3</v>
      </c>
      <c r="V8" s="8">
        <f>R8-T8</f>
        <v>12</v>
      </c>
    </row>
    <row r="9" spans="1:22" x14ac:dyDescent="0.25">
      <c r="A9" s="17"/>
      <c r="B9" s="46" t="s">
        <v>2</v>
      </c>
      <c r="C9" s="47" t="s">
        <v>34</v>
      </c>
      <c r="D9" s="38"/>
      <c r="F9" s="41">
        <f>specialisten!F9</f>
        <v>27.060000000000002</v>
      </c>
      <c r="G9" s="41">
        <f>specialisten!G9</f>
        <v>24.060000000000002</v>
      </c>
      <c r="H9" s="33">
        <f>specialisten!H9</f>
        <v>15.060000000000002</v>
      </c>
      <c r="I9" s="10">
        <f>F9-G9</f>
        <v>3</v>
      </c>
      <c r="J9" s="10">
        <f>F9-H9</f>
        <v>12</v>
      </c>
      <c r="L9" s="55">
        <f t="shared" si="0"/>
        <v>0.28000000000000114</v>
      </c>
      <c r="M9" s="55">
        <f t="shared" si="0"/>
        <v>0.28000000000000114</v>
      </c>
      <c r="N9" s="55">
        <f t="shared" si="0"/>
        <v>0.28000000000000114</v>
      </c>
      <c r="O9" s="55">
        <f t="shared" si="0"/>
        <v>0</v>
      </c>
      <c r="P9" s="10">
        <f t="shared" si="0"/>
        <v>0</v>
      </c>
      <c r="Q9" s="9"/>
      <c r="R9" s="41">
        <f>specialisten!R9</f>
        <v>26.78</v>
      </c>
      <c r="S9" s="41">
        <f>specialisten!S9</f>
        <v>23.78</v>
      </c>
      <c r="T9" s="33">
        <f>specialisten!T9</f>
        <v>14.780000000000001</v>
      </c>
      <c r="U9" s="10">
        <f>R9-S9</f>
        <v>3</v>
      </c>
      <c r="V9" s="10">
        <f>R9-T9</f>
        <v>12</v>
      </c>
    </row>
    <row r="10" spans="1:22" x14ac:dyDescent="0.25">
      <c r="A10" s="17"/>
      <c r="B10" s="54"/>
      <c r="C10" s="81"/>
      <c r="D10" s="35"/>
      <c r="F10" s="87"/>
      <c r="G10" s="88"/>
      <c r="H10" s="88"/>
      <c r="I10" s="23"/>
      <c r="J10" s="23"/>
      <c r="L10" s="21"/>
      <c r="M10" s="22"/>
      <c r="N10" s="23"/>
      <c r="O10" s="23"/>
      <c r="P10" s="85"/>
      <c r="Q10" s="9"/>
      <c r="R10" s="87"/>
      <c r="S10" s="88"/>
      <c r="T10" s="88"/>
      <c r="U10" s="23"/>
      <c r="V10" s="23"/>
    </row>
    <row r="11" spans="1:22" x14ac:dyDescent="0.25">
      <c r="A11" s="17"/>
      <c r="B11" s="54" t="s">
        <v>3</v>
      </c>
      <c r="C11" s="81" t="s">
        <v>35</v>
      </c>
      <c r="D11" s="35"/>
      <c r="F11" s="90">
        <f>specialisten!F11</f>
        <v>39.53</v>
      </c>
      <c r="G11" s="36">
        <f>specialisten!G11</f>
        <v>36.53</v>
      </c>
      <c r="H11" s="36">
        <f>specialisten!H11</f>
        <v>27.53</v>
      </c>
      <c r="I11" s="7">
        <f>F11-G11</f>
        <v>3</v>
      </c>
      <c r="J11" s="7">
        <f>F11-H11</f>
        <v>12</v>
      </c>
      <c r="L11" s="55">
        <f t="shared" ref="L11:P12" si="1">F11-R11</f>
        <v>0.39000000000000057</v>
      </c>
      <c r="M11" s="55">
        <f t="shared" si="1"/>
        <v>0.39000000000000057</v>
      </c>
      <c r="N11" s="55">
        <f t="shared" si="1"/>
        <v>0.39000000000000057</v>
      </c>
      <c r="O11" s="55">
        <f t="shared" si="1"/>
        <v>0</v>
      </c>
      <c r="P11" s="10">
        <f t="shared" si="1"/>
        <v>0</v>
      </c>
      <c r="Q11" s="9"/>
      <c r="R11" s="90">
        <f>specialisten!R11</f>
        <v>39.14</v>
      </c>
      <c r="S11" s="36">
        <f>specialisten!S11</f>
        <v>36.14</v>
      </c>
      <c r="T11" s="36">
        <f>specialisten!T11</f>
        <v>27.14</v>
      </c>
      <c r="U11" s="7">
        <f>R11-S11</f>
        <v>3</v>
      </c>
      <c r="V11" s="7">
        <f>R11-T11</f>
        <v>12</v>
      </c>
    </row>
    <row r="12" spans="1:22" x14ac:dyDescent="0.25">
      <c r="A12" s="17"/>
      <c r="B12" s="46" t="s">
        <v>4</v>
      </c>
      <c r="C12" s="47" t="s">
        <v>63</v>
      </c>
      <c r="D12" s="38"/>
      <c r="F12" s="41">
        <f>specialisten!F12</f>
        <v>47.879999999999995</v>
      </c>
      <c r="G12" s="41">
        <f>specialisten!G12</f>
        <v>44.879999999999995</v>
      </c>
      <c r="H12" s="33">
        <f>specialisten!H12</f>
        <v>35.879999999999995</v>
      </c>
      <c r="I12" s="10">
        <f>F12-G12</f>
        <v>3</v>
      </c>
      <c r="J12" s="10">
        <f>F12-H12</f>
        <v>12</v>
      </c>
      <c r="L12" s="55">
        <f t="shared" si="1"/>
        <v>0.46999999999999886</v>
      </c>
      <c r="M12" s="55">
        <f t="shared" si="1"/>
        <v>0.46999999999999886</v>
      </c>
      <c r="N12" s="55">
        <f t="shared" si="1"/>
        <v>0.46999999999999886</v>
      </c>
      <c r="O12" s="55">
        <f t="shared" si="1"/>
        <v>0</v>
      </c>
      <c r="P12" s="10">
        <f t="shared" si="1"/>
        <v>0</v>
      </c>
      <c r="Q12" s="9"/>
      <c r="R12" s="41">
        <f>specialisten!R12</f>
        <v>47.41</v>
      </c>
      <c r="S12" s="41">
        <f>specialisten!S12</f>
        <v>44.41</v>
      </c>
      <c r="T12" s="33">
        <f>specialisten!T12</f>
        <v>35.409999999999997</v>
      </c>
      <c r="U12" s="10">
        <f>R12-S12</f>
        <v>3</v>
      </c>
      <c r="V12" s="10">
        <f>R12-T12</f>
        <v>12</v>
      </c>
    </row>
    <row r="13" spans="1:22" x14ac:dyDescent="0.25">
      <c r="A13" s="17"/>
      <c r="B13" s="54"/>
      <c r="C13" s="81"/>
      <c r="D13" s="35"/>
      <c r="F13" s="87"/>
      <c r="G13" s="88"/>
      <c r="H13" s="89"/>
      <c r="I13" s="23"/>
      <c r="J13" s="23"/>
      <c r="L13" s="21"/>
      <c r="M13" s="22"/>
      <c r="N13" s="23"/>
      <c r="O13" s="23"/>
      <c r="P13" s="85"/>
      <c r="Q13" s="9"/>
      <c r="R13" s="87"/>
      <c r="S13" s="88"/>
      <c r="T13" s="89"/>
      <c r="U13" s="23"/>
      <c r="V13" s="23"/>
    </row>
    <row r="14" spans="1:22" x14ac:dyDescent="0.25">
      <c r="A14" s="17"/>
      <c r="B14" s="73" t="s">
        <v>5</v>
      </c>
      <c r="C14" s="74" t="s">
        <v>64</v>
      </c>
      <c r="D14" s="31"/>
      <c r="F14" s="32">
        <f>specialisten!F14</f>
        <v>56.19</v>
      </c>
      <c r="G14" s="33">
        <f>specialisten!G14</f>
        <v>53.19</v>
      </c>
      <c r="H14" s="33">
        <f>specialisten!H14</f>
        <v>44.19</v>
      </c>
      <c r="I14" s="77">
        <f>F14-G14</f>
        <v>3</v>
      </c>
      <c r="J14" s="77">
        <f>F14-H14</f>
        <v>12</v>
      </c>
      <c r="L14" s="11">
        <f>F14-R14</f>
        <v>0.55999999999999517</v>
      </c>
      <c r="M14" s="11">
        <f>G14-S14</f>
        <v>0.55999999999999517</v>
      </c>
      <c r="N14" s="11">
        <f>H14-T14</f>
        <v>0.55999999999999517</v>
      </c>
      <c r="O14" s="11">
        <f>I14-U14</f>
        <v>0</v>
      </c>
      <c r="P14" s="77">
        <f>J14-V14</f>
        <v>0</v>
      </c>
      <c r="Q14" s="9"/>
      <c r="R14" s="32">
        <f>specialisten!R14</f>
        <v>55.63</v>
      </c>
      <c r="S14" s="33">
        <f>specialisten!S14</f>
        <v>52.63</v>
      </c>
      <c r="T14" s="33">
        <f>specialisten!T14</f>
        <v>43.63</v>
      </c>
      <c r="U14" s="77">
        <f>R14-S14</f>
        <v>3</v>
      </c>
      <c r="V14" s="77">
        <f>R14-T14</f>
        <v>12</v>
      </c>
    </row>
    <row r="15" spans="1:22" x14ac:dyDescent="0.25">
      <c r="A15" s="17"/>
      <c r="B15" s="54"/>
      <c r="C15" s="81" t="s">
        <v>65</v>
      </c>
      <c r="D15" s="35"/>
      <c r="F15" s="90"/>
      <c r="G15" s="36"/>
      <c r="H15" s="86"/>
      <c r="I15" s="8"/>
      <c r="J15" s="8"/>
      <c r="L15" s="25"/>
      <c r="M15" s="25"/>
      <c r="N15" s="25"/>
      <c r="O15" s="25"/>
      <c r="P15" s="8"/>
      <c r="Q15" s="9"/>
      <c r="R15" s="90"/>
      <c r="S15" s="36"/>
      <c r="T15" s="86"/>
      <c r="U15" s="8"/>
      <c r="V15" s="8"/>
    </row>
    <row r="16" spans="1:22" x14ac:dyDescent="0.25">
      <c r="A16" s="17"/>
      <c r="B16" s="46" t="s">
        <v>6</v>
      </c>
      <c r="C16" s="74" t="s">
        <v>66</v>
      </c>
      <c r="D16" s="38"/>
      <c r="F16" s="41">
        <f>specialisten!F16</f>
        <v>61.739999999999995</v>
      </c>
      <c r="G16" s="41">
        <f>specialisten!G16</f>
        <v>58.739999999999995</v>
      </c>
      <c r="H16" s="33">
        <f>specialisten!H16</f>
        <v>49.739999999999995</v>
      </c>
      <c r="I16" s="77">
        <f>F16-G16</f>
        <v>3</v>
      </c>
      <c r="J16" s="77">
        <f>F16-H16</f>
        <v>12</v>
      </c>
      <c r="L16" s="55">
        <f>F16-R16</f>
        <v>0.61999999999999744</v>
      </c>
      <c r="M16" s="55">
        <f>G16-S16</f>
        <v>0.61999999999999744</v>
      </c>
      <c r="N16" s="55">
        <f>H16-T16</f>
        <v>0.61999999999999744</v>
      </c>
      <c r="O16" s="55">
        <f>I16-U16</f>
        <v>0</v>
      </c>
      <c r="P16" s="10">
        <f>J16-V16</f>
        <v>0</v>
      </c>
      <c r="Q16" s="9"/>
      <c r="R16" s="41">
        <f>specialisten!R16</f>
        <v>61.12</v>
      </c>
      <c r="S16" s="41">
        <f>specialisten!S16</f>
        <v>58.12</v>
      </c>
      <c r="T16" s="33">
        <f>specialisten!T16</f>
        <v>49.12</v>
      </c>
      <c r="U16" s="77">
        <f>R16-S16</f>
        <v>3</v>
      </c>
      <c r="V16" s="77">
        <f>R16-T16</f>
        <v>12</v>
      </c>
    </row>
    <row r="17" spans="1:22" x14ac:dyDescent="0.25">
      <c r="A17" s="17"/>
      <c r="B17" s="54"/>
      <c r="C17" s="81" t="s">
        <v>67</v>
      </c>
      <c r="D17" s="35"/>
      <c r="F17" s="87"/>
      <c r="G17" s="88"/>
      <c r="H17" s="89"/>
      <c r="I17" s="23"/>
      <c r="J17" s="23"/>
      <c r="L17" s="21"/>
      <c r="M17" s="22"/>
      <c r="N17" s="23"/>
      <c r="O17" s="23"/>
      <c r="P17" s="85"/>
      <c r="Q17" s="9"/>
      <c r="R17" s="87"/>
      <c r="S17" s="88"/>
      <c r="T17" s="89"/>
      <c r="U17" s="23"/>
      <c r="V17" s="23"/>
    </row>
    <row r="18" spans="1:22" x14ac:dyDescent="0.25">
      <c r="A18" s="17"/>
      <c r="B18" s="53" t="s">
        <v>7</v>
      </c>
      <c r="C18" s="84" t="s">
        <v>36</v>
      </c>
      <c r="D18" s="44"/>
      <c r="F18" s="45">
        <f>specialisten!F18</f>
        <v>46.24</v>
      </c>
      <c r="G18" s="43">
        <f>specialisten!G18</f>
        <v>43.24</v>
      </c>
      <c r="H18" s="36">
        <f>specialisten!H18</f>
        <v>34.24</v>
      </c>
      <c r="I18" s="7">
        <f>F18-G18</f>
        <v>3</v>
      </c>
      <c r="J18" s="7">
        <f>F18-H18</f>
        <v>12</v>
      </c>
      <c r="L18" s="55">
        <f t="shared" ref="L18:P19" si="2">F18-R18</f>
        <v>0.46000000000000085</v>
      </c>
      <c r="M18" s="55">
        <f t="shared" si="2"/>
        <v>0.46000000000000085</v>
      </c>
      <c r="N18" s="55">
        <f t="shared" si="2"/>
        <v>0.46000000000000085</v>
      </c>
      <c r="O18" s="55">
        <f t="shared" si="2"/>
        <v>0</v>
      </c>
      <c r="P18" s="10">
        <f t="shared" si="2"/>
        <v>0</v>
      </c>
      <c r="Q18" s="9"/>
      <c r="R18" s="45">
        <f>specialisten!R18</f>
        <v>45.78</v>
      </c>
      <c r="S18" s="43">
        <f>specialisten!S18</f>
        <v>42.78</v>
      </c>
      <c r="T18" s="36">
        <f>specialisten!T18</f>
        <v>33.78</v>
      </c>
      <c r="U18" s="7">
        <f>R18-S18</f>
        <v>3</v>
      </c>
      <c r="V18" s="7">
        <f>R18-T18</f>
        <v>12</v>
      </c>
    </row>
    <row r="19" spans="1:22" x14ac:dyDescent="0.25">
      <c r="A19" s="17"/>
      <c r="B19" s="46" t="s">
        <v>8</v>
      </c>
      <c r="C19" s="47" t="s">
        <v>37</v>
      </c>
      <c r="D19" s="38"/>
      <c r="F19" s="41">
        <f>specialisten!F19</f>
        <v>50.94</v>
      </c>
      <c r="G19" s="41">
        <f>specialisten!G19</f>
        <v>47.94</v>
      </c>
      <c r="H19" s="33">
        <f>specialisten!H19</f>
        <v>38.94</v>
      </c>
      <c r="I19" s="10">
        <f>F19-G19</f>
        <v>3</v>
      </c>
      <c r="J19" s="10">
        <f>F19-H19</f>
        <v>12</v>
      </c>
      <c r="L19" s="55">
        <f t="shared" si="2"/>
        <v>0.51999999999999602</v>
      </c>
      <c r="M19" s="55">
        <f t="shared" si="2"/>
        <v>0.51999999999999602</v>
      </c>
      <c r="N19" s="55">
        <f t="shared" si="2"/>
        <v>0.51999999999999602</v>
      </c>
      <c r="O19" s="55">
        <f t="shared" si="2"/>
        <v>0</v>
      </c>
      <c r="P19" s="10">
        <f t="shared" si="2"/>
        <v>0</v>
      </c>
      <c r="Q19" s="9"/>
      <c r="R19" s="41">
        <f>specialisten!R19</f>
        <v>50.42</v>
      </c>
      <c r="S19" s="41">
        <f>specialisten!S19</f>
        <v>47.42</v>
      </c>
      <c r="T19" s="33">
        <f>specialisten!T19</f>
        <v>38.42</v>
      </c>
      <c r="U19" s="10">
        <f>R19-S19</f>
        <v>3</v>
      </c>
      <c r="V19" s="10">
        <f>R19-T19</f>
        <v>12</v>
      </c>
    </row>
    <row r="20" spans="1:22" x14ac:dyDescent="0.25">
      <c r="A20" s="17"/>
      <c r="B20" s="54"/>
      <c r="C20" s="81"/>
      <c r="D20" s="35"/>
      <c r="F20" s="87"/>
      <c r="G20" s="88"/>
      <c r="H20" s="89"/>
      <c r="I20" s="23"/>
      <c r="J20" s="23"/>
      <c r="L20" s="21"/>
      <c r="M20" s="22"/>
      <c r="N20" s="23"/>
      <c r="O20" s="23"/>
      <c r="P20" s="85"/>
      <c r="Q20" s="9"/>
      <c r="R20" s="87"/>
      <c r="S20" s="88"/>
      <c r="T20" s="89"/>
      <c r="U20" s="23"/>
      <c r="V20" s="23"/>
    </row>
    <row r="21" spans="1:22" x14ac:dyDescent="0.25">
      <c r="A21" s="17"/>
      <c r="B21" s="53" t="s">
        <v>9</v>
      </c>
      <c r="C21" s="84" t="s">
        <v>38</v>
      </c>
      <c r="D21" s="44"/>
      <c r="F21" s="45">
        <f>specialisten!F21</f>
        <v>46.24</v>
      </c>
      <c r="G21" s="43">
        <f>specialisten!G21</f>
        <v>43.24</v>
      </c>
      <c r="H21" s="36">
        <f>specialisten!H21</f>
        <v>34.24</v>
      </c>
      <c r="I21" s="7">
        <f>F21-G21</f>
        <v>3</v>
      </c>
      <c r="J21" s="7">
        <f>F21-H21</f>
        <v>12</v>
      </c>
      <c r="L21" s="55">
        <f t="shared" ref="L21:P22" si="3">F21-R21</f>
        <v>0.46000000000000085</v>
      </c>
      <c r="M21" s="55">
        <f t="shared" si="3"/>
        <v>0.46000000000000085</v>
      </c>
      <c r="N21" s="55">
        <f t="shared" si="3"/>
        <v>0.46000000000000085</v>
      </c>
      <c r="O21" s="55">
        <f t="shared" si="3"/>
        <v>0</v>
      </c>
      <c r="P21" s="10">
        <f t="shared" si="3"/>
        <v>0</v>
      </c>
      <c r="Q21" s="9"/>
      <c r="R21" s="45">
        <f>specialisten!R21</f>
        <v>45.78</v>
      </c>
      <c r="S21" s="43">
        <f>specialisten!S21</f>
        <v>42.78</v>
      </c>
      <c r="T21" s="36">
        <f>specialisten!T21</f>
        <v>33.78</v>
      </c>
      <c r="U21" s="7">
        <f>R21-S21</f>
        <v>3</v>
      </c>
      <c r="V21" s="7">
        <f>R21-T21</f>
        <v>12</v>
      </c>
    </row>
    <row r="22" spans="1:22" x14ac:dyDescent="0.25">
      <c r="A22" s="17"/>
      <c r="B22" s="46" t="s">
        <v>10</v>
      </c>
      <c r="C22" s="47" t="s">
        <v>68</v>
      </c>
      <c r="D22" s="38"/>
      <c r="F22" s="41">
        <f>specialisten!F22</f>
        <v>50.94</v>
      </c>
      <c r="G22" s="41">
        <f>specialisten!G22</f>
        <v>47.94</v>
      </c>
      <c r="H22" s="33">
        <f>specialisten!H22</f>
        <v>38.94</v>
      </c>
      <c r="I22" s="10">
        <f>F22-G22</f>
        <v>3</v>
      </c>
      <c r="J22" s="10">
        <f>F22-H22</f>
        <v>12</v>
      </c>
      <c r="L22" s="55">
        <f t="shared" si="3"/>
        <v>0.51999999999999602</v>
      </c>
      <c r="M22" s="55">
        <f t="shared" si="3"/>
        <v>0.51999999999999602</v>
      </c>
      <c r="N22" s="55">
        <f t="shared" si="3"/>
        <v>0.51999999999999602</v>
      </c>
      <c r="O22" s="55">
        <f t="shared" si="3"/>
        <v>0</v>
      </c>
      <c r="P22" s="10">
        <f t="shared" si="3"/>
        <v>0</v>
      </c>
      <c r="Q22" s="9"/>
      <c r="R22" s="41">
        <f>specialisten!R22</f>
        <v>50.42</v>
      </c>
      <c r="S22" s="41">
        <f>specialisten!S22</f>
        <v>47.42</v>
      </c>
      <c r="T22" s="33">
        <f>specialisten!T22</f>
        <v>38.42</v>
      </c>
      <c r="U22" s="10">
        <f>R22-S22</f>
        <v>3</v>
      </c>
      <c r="V22" s="10">
        <f>R22-T22</f>
        <v>12</v>
      </c>
    </row>
    <row r="23" spans="1:22" x14ac:dyDescent="0.25">
      <c r="A23" s="17"/>
      <c r="B23" s="54"/>
      <c r="C23" s="81"/>
      <c r="D23" s="35"/>
      <c r="F23" s="87"/>
      <c r="G23" s="88"/>
      <c r="H23" s="89"/>
      <c r="I23" s="23"/>
      <c r="J23" s="23"/>
      <c r="L23" s="21"/>
      <c r="M23" s="22"/>
      <c r="N23" s="23"/>
      <c r="O23" s="23"/>
      <c r="P23" s="85"/>
      <c r="Q23" s="9"/>
      <c r="R23" s="87"/>
      <c r="S23" s="88"/>
      <c r="T23" s="89"/>
      <c r="U23" s="23"/>
      <c r="V23" s="23"/>
    </row>
    <row r="24" spans="1:22" s="93" customFormat="1" x14ac:dyDescent="0.25">
      <c r="A24" s="17"/>
      <c r="B24" s="53" t="s">
        <v>11</v>
      </c>
      <c r="C24" s="84" t="s">
        <v>39</v>
      </c>
      <c r="D24" s="44"/>
      <c r="F24" s="45">
        <f>specialisten!F24</f>
        <v>38.08</v>
      </c>
      <c r="G24" s="43">
        <f>specialisten!G24</f>
        <v>35.08</v>
      </c>
      <c r="H24" s="36">
        <f>specialisten!H24</f>
        <v>26.08</v>
      </c>
      <c r="I24" s="7">
        <f>F24-G24</f>
        <v>3</v>
      </c>
      <c r="J24" s="7">
        <f>F24-H24</f>
        <v>12</v>
      </c>
      <c r="L24" s="55">
        <f t="shared" ref="L24:P25" si="4">F24-R24</f>
        <v>0.37999999999999545</v>
      </c>
      <c r="M24" s="55">
        <f t="shared" si="4"/>
        <v>0.37999999999999545</v>
      </c>
      <c r="N24" s="55">
        <f t="shared" si="4"/>
        <v>0.37999999999999545</v>
      </c>
      <c r="O24" s="55">
        <f t="shared" si="4"/>
        <v>0</v>
      </c>
      <c r="P24" s="10">
        <f t="shared" si="4"/>
        <v>0</v>
      </c>
      <c r="Q24" s="9"/>
      <c r="R24" s="45">
        <f>specialisten!R24</f>
        <v>37.700000000000003</v>
      </c>
      <c r="S24" s="43">
        <f>specialisten!S24</f>
        <v>34.700000000000003</v>
      </c>
      <c r="T24" s="36">
        <f>specialisten!T24</f>
        <v>25.700000000000003</v>
      </c>
      <c r="U24" s="7">
        <f>R24-S24</f>
        <v>3</v>
      </c>
      <c r="V24" s="7">
        <f>R24-T24</f>
        <v>12</v>
      </c>
    </row>
    <row r="25" spans="1:22" s="93" customFormat="1" x14ac:dyDescent="0.25">
      <c r="A25" s="17"/>
      <c r="B25" s="46" t="s">
        <v>12</v>
      </c>
      <c r="C25" s="47" t="s">
        <v>69</v>
      </c>
      <c r="D25" s="38"/>
      <c r="F25" s="41">
        <f>specialisten!F25</f>
        <v>42.52</v>
      </c>
      <c r="G25" s="41">
        <f>specialisten!G25</f>
        <v>39.520000000000003</v>
      </c>
      <c r="H25" s="33">
        <f>specialisten!H25</f>
        <v>30.520000000000003</v>
      </c>
      <c r="I25" s="10">
        <f>F25-G25</f>
        <v>3</v>
      </c>
      <c r="J25" s="10">
        <f>F25-H25</f>
        <v>12</v>
      </c>
      <c r="L25" s="55">
        <f t="shared" si="4"/>
        <v>0.42000000000000171</v>
      </c>
      <c r="M25" s="55">
        <f t="shared" si="4"/>
        <v>0.42000000000000171</v>
      </c>
      <c r="N25" s="55">
        <f t="shared" si="4"/>
        <v>0.42000000000000171</v>
      </c>
      <c r="O25" s="55">
        <f t="shared" si="4"/>
        <v>0</v>
      </c>
      <c r="P25" s="10">
        <f t="shared" si="4"/>
        <v>0</v>
      </c>
      <c r="Q25" s="9"/>
      <c r="R25" s="41">
        <f>specialisten!R25</f>
        <v>42.1</v>
      </c>
      <c r="S25" s="41">
        <f>specialisten!S25</f>
        <v>39.1</v>
      </c>
      <c r="T25" s="33">
        <f>specialisten!T25</f>
        <v>30.1</v>
      </c>
      <c r="U25" s="10">
        <f>R25-S25</f>
        <v>3</v>
      </c>
      <c r="V25" s="10">
        <f>R25-T25</f>
        <v>12</v>
      </c>
    </row>
    <row r="26" spans="1:22" s="96" customFormat="1" x14ac:dyDescent="0.25">
      <c r="A26" s="94"/>
      <c r="B26" s="111"/>
      <c r="C26" s="112"/>
      <c r="D26" s="101"/>
      <c r="F26" s="102"/>
      <c r="G26" s="103"/>
      <c r="H26" s="104"/>
      <c r="I26" s="105"/>
      <c r="J26" s="105"/>
      <c r="L26" s="106"/>
      <c r="M26" s="107"/>
      <c r="N26" s="105"/>
      <c r="O26" s="105"/>
      <c r="P26" s="108"/>
      <c r="Q26" s="95"/>
      <c r="R26" s="102"/>
      <c r="S26" s="103"/>
      <c r="T26" s="104"/>
      <c r="U26" s="105"/>
      <c r="V26" s="105"/>
    </row>
    <row r="27" spans="1:22" x14ac:dyDescent="0.25">
      <c r="A27" s="17"/>
      <c r="B27" s="54" t="s">
        <v>13</v>
      </c>
      <c r="C27" s="81" t="s">
        <v>40</v>
      </c>
      <c r="D27" s="35"/>
      <c r="F27" s="90">
        <f>specialisten!F27</f>
        <v>33.72</v>
      </c>
      <c r="G27" s="36">
        <f>specialisten!G27</f>
        <v>30.72</v>
      </c>
      <c r="H27" s="36">
        <f>specialisten!H27</f>
        <v>21.72</v>
      </c>
      <c r="I27" s="8">
        <f>F27-G27</f>
        <v>3</v>
      </c>
      <c r="J27" s="8">
        <f>F27-H27</f>
        <v>12</v>
      </c>
      <c r="L27" s="55">
        <f t="shared" ref="L27:P28" si="5">F27-R27</f>
        <v>0.33999999999999631</v>
      </c>
      <c r="M27" s="55">
        <f t="shared" si="5"/>
        <v>0.33999999999999631</v>
      </c>
      <c r="N27" s="55">
        <f t="shared" si="5"/>
        <v>0.33999999999999631</v>
      </c>
      <c r="O27" s="55">
        <f t="shared" si="5"/>
        <v>0</v>
      </c>
      <c r="P27" s="10">
        <f t="shared" si="5"/>
        <v>0</v>
      </c>
      <c r="Q27" s="9"/>
      <c r="R27" s="90">
        <f>specialisten!R27</f>
        <v>33.380000000000003</v>
      </c>
      <c r="S27" s="36">
        <f>specialisten!S27</f>
        <v>30.380000000000003</v>
      </c>
      <c r="T27" s="36">
        <f>specialisten!T27</f>
        <v>21.380000000000003</v>
      </c>
      <c r="U27" s="8">
        <f>R27-S27</f>
        <v>3</v>
      </c>
      <c r="V27" s="8">
        <f>R27-T27</f>
        <v>12</v>
      </c>
    </row>
    <row r="28" spans="1:22" x14ac:dyDescent="0.25">
      <c r="A28" s="17"/>
      <c r="B28" s="46" t="s">
        <v>14</v>
      </c>
      <c r="C28" s="47" t="s">
        <v>70</v>
      </c>
      <c r="D28" s="38"/>
      <c r="F28" s="41">
        <f>specialisten!F28</f>
        <v>40.550000000000004</v>
      </c>
      <c r="G28" s="41">
        <f>specialisten!G28</f>
        <v>37.550000000000004</v>
      </c>
      <c r="H28" s="33">
        <f>specialisten!H28</f>
        <v>28.550000000000004</v>
      </c>
      <c r="I28" s="10">
        <f>F28-G28</f>
        <v>3</v>
      </c>
      <c r="J28" s="10">
        <f>F28-H28</f>
        <v>12</v>
      </c>
      <c r="L28" s="55">
        <f t="shared" si="5"/>
        <v>0.41000000000000369</v>
      </c>
      <c r="M28" s="55">
        <f t="shared" si="5"/>
        <v>0.41000000000000369</v>
      </c>
      <c r="N28" s="55">
        <f t="shared" si="5"/>
        <v>0.41000000000000369</v>
      </c>
      <c r="O28" s="55">
        <f t="shared" si="5"/>
        <v>0</v>
      </c>
      <c r="P28" s="10">
        <f t="shared" si="5"/>
        <v>0</v>
      </c>
      <c r="Q28" s="9"/>
      <c r="R28" s="41">
        <f>specialisten!R28</f>
        <v>40.14</v>
      </c>
      <c r="S28" s="41">
        <f>specialisten!S28</f>
        <v>37.14</v>
      </c>
      <c r="T28" s="33">
        <f>specialisten!T28</f>
        <v>28.14</v>
      </c>
      <c r="U28" s="10">
        <f>R28-S28</f>
        <v>3</v>
      </c>
      <c r="V28" s="10">
        <f>R28-T28</f>
        <v>12</v>
      </c>
    </row>
    <row r="29" spans="1:22" x14ac:dyDescent="0.25">
      <c r="A29" s="17"/>
      <c r="B29" s="54"/>
      <c r="C29" s="81"/>
      <c r="D29" s="35"/>
      <c r="F29" s="87"/>
      <c r="G29" s="88"/>
      <c r="H29" s="89"/>
      <c r="I29" s="23"/>
      <c r="J29" s="23"/>
      <c r="L29" s="21"/>
      <c r="M29" s="22"/>
      <c r="N29" s="23"/>
      <c r="O29" s="23"/>
      <c r="P29" s="85"/>
      <c r="Q29" s="9"/>
      <c r="R29" s="87"/>
      <c r="S29" s="88"/>
      <c r="T29" s="89"/>
      <c r="U29" s="23"/>
      <c r="V29" s="23"/>
    </row>
    <row r="30" spans="1:22" x14ac:dyDescent="0.25">
      <c r="A30" s="17"/>
      <c r="B30" s="53" t="s">
        <v>15</v>
      </c>
      <c r="C30" s="84" t="s">
        <v>41</v>
      </c>
      <c r="D30" s="44"/>
      <c r="F30" s="45">
        <f>specialisten!F30</f>
        <v>33.72</v>
      </c>
      <c r="G30" s="43">
        <f>specialisten!G30</f>
        <v>30.72</v>
      </c>
      <c r="H30" s="36">
        <f>specialisten!H30</f>
        <v>21.72</v>
      </c>
      <c r="I30" s="7">
        <f>F30-G30</f>
        <v>3</v>
      </c>
      <c r="J30" s="7">
        <f>F30-H30</f>
        <v>12</v>
      </c>
      <c r="L30" s="55">
        <f t="shared" ref="L30:P31" si="6">F30-R30</f>
        <v>0.33999999999999631</v>
      </c>
      <c r="M30" s="55">
        <f t="shared" si="6"/>
        <v>0.33999999999999631</v>
      </c>
      <c r="N30" s="55">
        <f t="shared" si="6"/>
        <v>0.33999999999999631</v>
      </c>
      <c r="O30" s="55">
        <f t="shared" si="6"/>
        <v>0</v>
      </c>
      <c r="P30" s="10">
        <f t="shared" si="6"/>
        <v>0</v>
      </c>
      <c r="Q30" s="9"/>
      <c r="R30" s="45">
        <f>specialisten!R30</f>
        <v>33.380000000000003</v>
      </c>
      <c r="S30" s="43">
        <f>specialisten!S30</f>
        <v>30.380000000000003</v>
      </c>
      <c r="T30" s="36">
        <f>specialisten!T30</f>
        <v>21.380000000000003</v>
      </c>
      <c r="U30" s="7">
        <f>R30-S30</f>
        <v>3</v>
      </c>
      <c r="V30" s="7">
        <f>R30-T30</f>
        <v>12</v>
      </c>
    </row>
    <row r="31" spans="1:22" x14ac:dyDescent="0.25">
      <c r="A31" s="17"/>
      <c r="B31" s="46" t="s">
        <v>16</v>
      </c>
      <c r="C31" s="47" t="s">
        <v>71</v>
      </c>
      <c r="D31" s="38"/>
      <c r="F31" s="41">
        <f>specialisten!F31</f>
        <v>40.550000000000004</v>
      </c>
      <c r="G31" s="41">
        <f>specialisten!G31</f>
        <v>37.550000000000004</v>
      </c>
      <c r="H31" s="33">
        <f>specialisten!H31</f>
        <v>28.550000000000004</v>
      </c>
      <c r="I31" s="10">
        <f>F31-G31</f>
        <v>3</v>
      </c>
      <c r="J31" s="10">
        <f>F31-H31</f>
        <v>12</v>
      </c>
      <c r="L31" s="55">
        <f t="shared" si="6"/>
        <v>0.41000000000000369</v>
      </c>
      <c r="M31" s="55">
        <f t="shared" si="6"/>
        <v>0.41000000000000369</v>
      </c>
      <c r="N31" s="55">
        <f t="shared" si="6"/>
        <v>0.41000000000000369</v>
      </c>
      <c r="O31" s="55">
        <f t="shared" si="6"/>
        <v>0</v>
      </c>
      <c r="P31" s="10">
        <f t="shared" si="6"/>
        <v>0</v>
      </c>
      <c r="Q31" s="9"/>
      <c r="R31" s="41">
        <f>specialisten!R31</f>
        <v>40.14</v>
      </c>
      <c r="S31" s="41">
        <f>specialisten!S31</f>
        <v>37.14</v>
      </c>
      <c r="T31" s="33">
        <f>specialisten!T31</f>
        <v>28.14</v>
      </c>
      <c r="U31" s="10">
        <f>R31-S31</f>
        <v>3</v>
      </c>
      <c r="V31" s="10">
        <f>R31-T31</f>
        <v>12</v>
      </c>
    </row>
    <row r="32" spans="1:22" x14ac:dyDescent="0.25">
      <c r="A32" s="17"/>
      <c r="B32" s="54"/>
      <c r="C32" s="81"/>
      <c r="D32" s="35"/>
      <c r="F32" s="87"/>
      <c r="G32" s="88"/>
      <c r="H32" s="89"/>
      <c r="I32" s="23"/>
      <c r="J32" s="23"/>
      <c r="L32" s="21"/>
      <c r="M32" s="22"/>
      <c r="N32" s="23"/>
      <c r="O32" s="23"/>
      <c r="P32" s="85"/>
      <c r="Q32" s="9"/>
      <c r="R32" s="87"/>
      <c r="S32" s="88"/>
      <c r="T32" s="89"/>
      <c r="U32" s="23"/>
      <c r="V32" s="23"/>
    </row>
    <row r="33" spans="1:22" x14ac:dyDescent="0.25">
      <c r="A33" s="17"/>
      <c r="B33" s="53" t="s">
        <v>17</v>
      </c>
      <c r="C33" s="84" t="s">
        <v>42</v>
      </c>
      <c r="D33" s="44"/>
      <c r="F33" s="45">
        <f>specialisten!F33</f>
        <v>35.409999999999997</v>
      </c>
      <c r="G33" s="43">
        <f>specialisten!G33</f>
        <v>32.409999999999997</v>
      </c>
      <c r="H33" s="36">
        <f>specialisten!H33</f>
        <v>23.409999999999997</v>
      </c>
      <c r="I33" s="7">
        <f>F33-G33</f>
        <v>3</v>
      </c>
      <c r="J33" s="7">
        <f>F33-H33</f>
        <v>12</v>
      </c>
      <c r="L33" s="55">
        <f t="shared" ref="L33:P34" si="7">F33-R33</f>
        <v>0.35999999999999943</v>
      </c>
      <c r="M33" s="55">
        <f t="shared" si="7"/>
        <v>0.35999999999999943</v>
      </c>
      <c r="N33" s="55">
        <f t="shared" si="7"/>
        <v>0.35999999999999943</v>
      </c>
      <c r="O33" s="55">
        <f t="shared" si="7"/>
        <v>0</v>
      </c>
      <c r="P33" s="10">
        <f t="shared" si="7"/>
        <v>0</v>
      </c>
      <c r="Q33" s="9"/>
      <c r="R33" s="45">
        <f>specialisten!R33</f>
        <v>35.049999999999997</v>
      </c>
      <c r="S33" s="43">
        <f>specialisten!S33</f>
        <v>32.049999999999997</v>
      </c>
      <c r="T33" s="36">
        <f>specialisten!T33</f>
        <v>23.049999999999997</v>
      </c>
      <c r="U33" s="7">
        <f>R33-S33</f>
        <v>3</v>
      </c>
      <c r="V33" s="7">
        <f>R33-T33</f>
        <v>12</v>
      </c>
    </row>
    <row r="34" spans="1:22" x14ac:dyDescent="0.25">
      <c r="A34" s="17"/>
      <c r="B34" s="46" t="s">
        <v>18</v>
      </c>
      <c r="C34" s="47" t="s">
        <v>72</v>
      </c>
      <c r="D34" s="38"/>
      <c r="F34" s="41">
        <f>specialisten!F34</f>
        <v>42.52</v>
      </c>
      <c r="G34" s="41">
        <f>specialisten!G34</f>
        <v>39.520000000000003</v>
      </c>
      <c r="H34" s="33">
        <f>specialisten!H34</f>
        <v>30.520000000000003</v>
      </c>
      <c r="I34" s="10">
        <f>F34-G34</f>
        <v>3</v>
      </c>
      <c r="J34" s="10">
        <f>F34-H34</f>
        <v>12</v>
      </c>
      <c r="L34" s="55">
        <f t="shared" si="7"/>
        <v>0.42000000000000171</v>
      </c>
      <c r="M34" s="55">
        <f t="shared" si="7"/>
        <v>0.42000000000000171</v>
      </c>
      <c r="N34" s="55">
        <f t="shared" si="7"/>
        <v>0.42000000000000171</v>
      </c>
      <c r="O34" s="55">
        <f t="shared" si="7"/>
        <v>0</v>
      </c>
      <c r="P34" s="10">
        <f t="shared" si="7"/>
        <v>0</v>
      </c>
      <c r="Q34" s="9"/>
      <c r="R34" s="41">
        <f>specialisten!R34</f>
        <v>42.1</v>
      </c>
      <c r="S34" s="41">
        <f>specialisten!S34</f>
        <v>39.1</v>
      </c>
      <c r="T34" s="33">
        <f>specialisten!T34</f>
        <v>30.1</v>
      </c>
      <c r="U34" s="10">
        <f>R34-S34</f>
        <v>3</v>
      </c>
      <c r="V34" s="10">
        <f>R34-T34</f>
        <v>12</v>
      </c>
    </row>
    <row r="35" spans="1:22" x14ac:dyDescent="0.25">
      <c r="A35" s="17"/>
      <c r="B35" s="54"/>
      <c r="C35" s="81"/>
      <c r="D35" s="35"/>
      <c r="F35" s="87"/>
      <c r="G35" s="88"/>
      <c r="H35" s="89"/>
      <c r="I35" s="23"/>
      <c r="J35" s="23"/>
      <c r="L35" s="21"/>
      <c r="M35" s="22"/>
      <c r="N35" s="23"/>
      <c r="O35" s="23"/>
      <c r="P35" s="85"/>
      <c r="Q35" s="9"/>
      <c r="R35" s="87"/>
      <c r="S35" s="88"/>
      <c r="T35" s="89"/>
      <c r="U35" s="23"/>
      <c r="V35" s="23"/>
    </row>
    <row r="36" spans="1:22" x14ac:dyDescent="0.25">
      <c r="A36" s="17"/>
      <c r="B36" s="53" t="s">
        <v>19</v>
      </c>
      <c r="C36" s="84" t="s">
        <v>43</v>
      </c>
      <c r="D36" s="44"/>
      <c r="F36" s="45">
        <f>specialisten!F36</f>
        <v>54.79</v>
      </c>
      <c r="G36" s="43">
        <f>specialisten!G36</f>
        <v>51.79</v>
      </c>
      <c r="H36" s="36">
        <f>specialisten!H36</f>
        <v>42.79</v>
      </c>
      <c r="I36" s="7">
        <f>F36-G36</f>
        <v>3</v>
      </c>
      <c r="J36" s="7">
        <f>F36-H36</f>
        <v>12</v>
      </c>
      <c r="L36" s="55">
        <f t="shared" ref="L36:P37" si="8">F36-R36</f>
        <v>0.53999999999999915</v>
      </c>
      <c r="M36" s="55">
        <f t="shared" si="8"/>
        <v>0.53999999999999915</v>
      </c>
      <c r="N36" s="55">
        <f t="shared" si="8"/>
        <v>0.53999999999999915</v>
      </c>
      <c r="O36" s="55">
        <f t="shared" si="8"/>
        <v>0</v>
      </c>
      <c r="P36" s="10">
        <f t="shared" si="8"/>
        <v>0</v>
      </c>
      <c r="Q36" s="9"/>
      <c r="R36" s="45">
        <f>specialisten!R36</f>
        <v>54.25</v>
      </c>
      <c r="S36" s="43">
        <f>specialisten!S36</f>
        <v>51.25</v>
      </c>
      <c r="T36" s="36">
        <f>specialisten!T36</f>
        <v>42.25</v>
      </c>
      <c r="U36" s="7">
        <f>R36-S36</f>
        <v>3</v>
      </c>
      <c r="V36" s="7">
        <f>R36-T36</f>
        <v>12</v>
      </c>
    </row>
    <row r="37" spans="1:22" x14ac:dyDescent="0.25">
      <c r="A37" s="17"/>
      <c r="B37" s="73" t="s">
        <v>20</v>
      </c>
      <c r="C37" s="47" t="s">
        <v>73</v>
      </c>
      <c r="D37" s="38"/>
      <c r="F37" s="32">
        <f>specialisten!F37</f>
        <v>60.8</v>
      </c>
      <c r="G37" s="32">
        <f>specialisten!G37</f>
        <v>57.8</v>
      </c>
      <c r="H37" s="33">
        <f>specialisten!H37</f>
        <v>48.8</v>
      </c>
      <c r="I37" s="10">
        <f>F37-G37</f>
        <v>3</v>
      </c>
      <c r="J37" s="10">
        <f>F37-H37</f>
        <v>12</v>
      </c>
      <c r="L37" s="55">
        <f t="shared" si="8"/>
        <v>0.59999999999999432</v>
      </c>
      <c r="M37" s="55">
        <f t="shared" si="8"/>
        <v>0.59999999999999432</v>
      </c>
      <c r="N37" s="55">
        <f t="shared" si="8"/>
        <v>0.59999999999999432</v>
      </c>
      <c r="O37" s="55">
        <f t="shared" si="8"/>
        <v>0</v>
      </c>
      <c r="P37" s="10">
        <f t="shared" si="8"/>
        <v>0</v>
      </c>
      <c r="Q37" s="9"/>
      <c r="R37" s="32">
        <f>specialisten!R37</f>
        <v>60.2</v>
      </c>
      <c r="S37" s="32">
        <f>specialisten!S37</f>
        <v>57.2</v>
      </c>
      <c r="T37" s="33">
        <f>specialisten!T37</f>
        <v>48.2</v>
      </c>
      <c r="U37" s="10">
        <f>R37-S37</f>
        <v>3</v>
      </c>
      <c r="V37" s="10">
        <f>R37-T37</f>
        <v>12</v>
      </c>
    </row>
    <row r="38" spans="1:22" x14ac:dyDescent="0.25">
      <c r="A38" s="17"/>
      <c r="B38" s="54"/>
      <c r="C38" s="81"/>
      <c r="D38" s="35"/>
      <c r="F38" s="87"/>
      <c r="G38" s="88"/>
      <c r="H38" s="89"/>
      <c r="I38" s="23"/>
      <c r="J38" s="23"/>
      <c r="L38" s="21"/>
      <c r="M38" s="22"/>
      <c r="N38" s="23"/>
      <c r="O38" s="23"/>
      <c r="P38" s="85"/>
      <c r="Q38" s="9"/>
      <c r="R38" s="87"/>
      <c r="S38" s="88"/>
      <c r="T38" s="89"/>
      <c r="U38" s="23"/>
      <c r="V38" s="23"/>
    </row>
    <row r="39" spans="1:22" x14ac:dyDescent="0.25">
      <c r="A39" s="17"/>
      <c r="B39" s="53" t="s">
        <v>21</v>
      </c>
      <c r="C39" s="84" t="s">
        <v>44</v>
      </c>
      <c r="D39" s="44"/>
      <c r="F39" s="45">
        <f>specialisten!F39</f>
        <v>30.75</v>
      </c>
      <c r="G39" s="43">
        <f>specialisten!G39</f>
        <v>27.75</v>
      </c>
      <c r="H39" s="36">
        <f>specialisten!H39</f>
        <v>18.75</v>
      </c>
      <c r="I39" s="7">
        <f>F39-G39</f>
        <v>3</v>
      </c>
      <c r="J39" s="7">
        <f>F39-H39</f>
        <v>12</v>
      </c>
      <c r="L39" s="55">
        <f t="shared" ref="L39:P40" si="9">F39-R39</f>
        <v>0.30999999999999872</v>
      </c>
      <c r="M39" s="55">
        <f t="shared" si="9"/>
        <v>0.30999999999999872</v>
      </c>
      <c r="N39" s="55">
        <f t="shared" si="9"/>
        <v>0.30999999999999872</v>
      </c>
      <c r="O39" s="55">
        <f t="shared" si="9"/>
        <v>0</v>
      </c>
      <c r="P39" s="10">
        <f t="shared" si="9"/>
        <v>0</v>
      </c>
      <c r="Q39" s="9"/>
      <c r="R39" s="45">
        <f>specialisten!R39</f>
        <v>30.44</v>
      </c>
      <c r="S39" s="43">
        <f>specialisten!S39</f>
        <v>27.44</v>
      </c>
      <c r="T39" s="36">
        <f>specialisten!T39</f>
        <v>18.440000000000001</v>
      </c>
      <c r="U39" s="7">
        <f>R39-S39</f>
        <v>3</v>
      </c>
      <c r="V39" s="7">
        <f>R39-T39</f>
        <v>12</v>
      </c>
    </row>
    <row r="40" spans="1:22" x14ac:dyDescent="0.25">
      <c r="A40" s="17"/>
      <c r="B40" s="46" t="s">
        <v>22</v>
      </c>
      <c r="C40" s="47" t="s">
        <v>74</v>
      </c>
      <c r="D40" s="38"/>
      <c r="F40" s="41">
        <f>specialisten!F40</f>
        <v>34.67</v>
      </c>
      <c r="G40" s="41">
        <f>specialisten!G40</f>
        <v>31.67</v>
      </c>
      <c r="H40" s="33">
        <f>specialisten!H40</f>
        <v>22.67</v>
      </c>
      <c r="I40" s="10">
        <f>F40-G40</f>
        <v>3</v>
      </c>
      <c r="J40" s="10">
        <f>F40-H40</f>
        <v>12</v>
      </c>
      <c r="L40" s="55">
        <f t="shared" si="9"/>
        <v>0.34000000000000341</v>
      </c>
      <c r="M40" s="55">
        <f t="shared" si="9"/>
        <v>0.34000000000000341</v>
      </c>
      <c r="N40" s="55">
        <f t="shared" si="9"/>
        <v>0.34000000000000341</v>
      </c>
      <c r="O40" s="55">
        <f t="shared" si="9"/>
        <v>0</v>
      </c>
      <c r="P40" s="10">
        <f t="shared" si="9"/>
        <v>0</v>
      </c>
      <c r="Q40" s="9"/>
      <c r="R40" s="41">
        <f>specialisten!R40</f>
        <v>34.33</v>
      </c>
      <c r="S40" s="41">
        <f>specialisten!S40</f>
        <v>31.33</v>
      </c>
      <c r="T40" s="33">
        <f>specialisten!T40</f>
        <v>22.33</v>
      </c>
      <c r="U40" s="10">
        <f>R40-S40</f>
        <v>3</v>
      </c>
      <c r="V40" s="10">
        <f>R40-T40</f>
        <v>12</v>
      </c>
    </row>
    <row r="41" spans="1:22" x14ac:dyDescent="0.25">
      <c r="A41" s="17"/>
      <c r="B41" s="54"/>
      <c r="C41" s="81"/>
      <c r="D41" s="35"/>
      <c r="F41" s="39"/>
      <c r="G41" s="37"/>
      <c r="H41" s="40"/>
      <c r="I41" s="24"/>
      <c r="J41" s="24"/>
      <c r="L41" s="21"/>
      <c r="M41" s="22"/>
      <c r="N41" s="23"/>
      <c r="O41" s="23"/>
      <c r="P41" s="85"/>
      <c r="Q41" s="50"/>
      <c r="R41" s="39"/>
      <c r="S41" s="37"/>
      <c r="T41" s="40"/>
      <c r="U41" s="24"/>
      <c r="V41" s="24"/>
    </row>
    <row r="42" spans="1:22" x14ac:dyDescent="0.25">
      <c r="B42" s="73">
        <v>102255</v>
      </c>
      <c r="C42" s="74" t="s">
        <v>116</v>
      </c>
      <c r="D42" s="31"/>
      <c r="F42" s="32">
        <f>specialisten!F42</f>
        <v>59.94</v>
      </c>
      <c r="G42" s="33">
        <f>specialisten!G42</f>
        <v>56.94</v>
      </c>
      <c r="H42" s="33">
        <f>specialisten!H42</f>
        <v>47.94</v>
      </c>
      <c r="I42" s="10">
        <f>F42-G42</f>
        <v>3</v>
      </c>
      <c r="J42" s="10">
        <f>F42-H42</f>
        <v>12</v>
      </c>
      <c r="L42" s="55">
        <f>F42-R42</f>
        <v>0.59999999999999432</v>
      </c>
      <c r="M42" s="55">
        <f>G42-S42</f>
        <v>0.59999999999999432</v>
      </c>
      <c r="N42" s="55">
        <f>H42-T42</f>
        <v>0.59999999999999432</v>
      </c>
      <c r="O42" s="55">
        <f>I42-U42</f>
        <v>0</v>
      </c>
      <c r="P42" s="10">
        <f>J42-V42</f>
        <v>0</v>
      </c>
      <c r="R42" s="32">
        <f>specialisten!R42</f>
        <v>59.34</v>
      </c>
      <c r="S42" s="33">
        <f>specialisten!S42</f>
        <v>56.34</v>
      </c>
      <c r="T42" s="33">
        <f>specialisten!T42</f>
        <v>47.34</v>
      </c>
      <c r="U42" s="10">
        <f>R42-S42</f>
        <v>3</v>
      </c>
      <c r="V42" s="10">
        <f>R42-T42</f>
        <v>12</v>
      </c>
    </row>
    <row r="43" spans="1:22" x14ac:dyDescent="0.25">
      <c r="B43" s="54"/>
      <c r="C43" s="81" t="s">
        <v>75</v>
      </c>
      <c r="D43" s="35"/>
      <c r="F43" s="36"/>
      <c r="G43" s="36"/>
      <c r="H43" s="36"/>
      <c r="I43" s="40"/>
      <c r="J43" s="40"/>
      <c r="L43" s="21"/>
      <c r="M43" s="22"/>
      <c r="N43" s="23"/>
      <c r="O43" s="23"/>
      <c r="P43" s="85"/>
      <c r="R43" s="36"/>
      <c r="S43" s="36"/>
      <c r="T43" s="36"/>
      <c r="U43" s="40"/>
      <c r="V43" s="40"/>
    </row>
    <row r="44" spans="1:22" x14ac:dyDescent="0.25">
      <c r="B44" s="46">
        <v>102874</v>
      </c>
      <c r="C44" s="74" t="s">
        <v>117</v>
      </c>
      <c r="D44" s="38"/>
      <c r="F44" s="41">
        <f>specialisten!F44</f>
        <v>62.74</v>
      </c>
      <c r="G44" s="41">
        <f>specialisten!G44</f>
        <v>59.74</v>
      </c>
      <c r="H44" s="86">
        <f>specialisten!H44</f>
        <v>50.74</v>
      </c>
      <c r="I44" s="10">
        <f>F44-G44</f>
        <v>3</v>
      </c>
      <c r="J44" s="10">
        <f>F44-H44</f>
        <v>12</v>
      </c>
      <c r="L44" s="55">
        <f>F44-R44</f>
        <v>0.62000000000000455</v>
      </c>
      <c r="M44" s="55">
        <f>G44-S44</f>
        <v>0.62000000000000455</v>
      </c>
      <c r="N44" s="55">
        <f>H44-T44</f>
        <v>0.62000000000000455</v>
      </c>
      <c r="O44" s="55">
        <f>I44-U44</f>
        <v>0</v>
      </c>
      <c r="P44" s="10">
        <f>J44-V44</f>
        <v>0</v>
      </c>
      <c r="R44" s="41">
        <f>specialisten!R44</f>
        <v>62.12</v>
      </c>
      <c r="S44" s="41">
        <f>specialisten!S44</f>
        <v>59.12</v>
      </c>
      <c r="T44" s="86">
        <f>specialisten!T44</f>
        <v>50.12</v>
      </c>
      <c r="U44" s="10">
        <f>R44-S44</f>
        <v>3</v>
      </c>
      <c r="V44" s="10">
        <f>R44-T44</f>
        <v>12</v>
      </c>
    </row>
    <row r="45" spans="1:22" x14ac:dyDescent="0.25">
      <c r="B45" s="54"/>
      <c r="C45" s="81" t="s">
        <v>76</v>
      </c>
      <c r="D45" s="35"/>
      <c r="F45" s="87"/>
      <c r="G45" s="88"/>
      <c r="H45" s="89"/>
      <c r="I45" s="40"/>
      <c r="J45" s="40"/>
      <c r="L45" s="21"/>
      <c r="M45" s="22"/>
      <c r="N45" s="23"/>
      <c r="O45" s="23"/>
      <c r="P45" s="85"/>
      <c r="R45" s="87"/>
      <c r="S45" s="88"/>
      <c r="T45" s="89"/>
      <c r="U45" s="40"/>
      <c r="V45" s="40"/>
    </row>
    <row r="46" spans="1:22" x14ac:dyDescent="0.25">
      <c r="B46" s="73">
        <v>102896</v>
      </c>
      <c r="C46" s="74" t="s">
        <v>118</v>
      </c>
      <c r="D46" s="31"/>
      <c r="F46" s="32">
        <f>specialisten!F46</f>
        <v>38.08</v>
      </c>
      <c r="G46" s="33">
        <f>specialisten!G46</f>
        <v>35.08</v>
      </c>
      <c r="H46" s="86">
        <f>specialisten!H46</f>
        <v>26.08</v>
      </c>
      <c r="I46" s="10">
        <f>F46-G46</f>
        <v>3</v>
      </c>
      <c r="J46" s="10">
        <f>F46-H46</f>
        <v>12</v>
      </c>
      <c r="L46" s="55">
        <f>F46-R46</f>
        <v>0.37999999999999545</v>
      </c>
      <c r="M46" s="55">
        <f>G46-S46</f>
        <v>0.37999999999999545</v>
      </c>
      <c r="N46" s="55">
        <f>H46-T46</f>
        <v>0.37999999999999545</v>
      </c>
      <c r="O46" s="55">
        <f>I46-U46</f>
        <v>0</v>
      </c>
      <c r="P46" s="10">
        <f>J46-V46</f>
        <v>0</v>
      </c>
      <c r="R46" s="32">
        <f>specialisten!R46</f>
        <v>37.700000000000003</v>
      </c>
      <c r="S46" s="33">
        <f>specialisten!S46</f>
        <v>34.700000000000003</v>
      </c>
      <c r="T46" s="86">
        <f>specialisten!T46</f>
        <v>25.700000000000003</v>
      </c>
      <c r="U46" s="10">
        <f>R46-S46</f>
        <v>3</v>
      </c>
      <c r="V46" s="10">
        <f>R46-T46</f>
        <v>12</v>
      </c>
    </row>
    <row r="47" spans="1:22" x14ac:dyDescent="0.25">
      <c r="B47" s="54"/>
      <c r="C47" s="81"/>
      <c r="D47" s="35"/>
      <c r="F47" s="36"/>
      <c r="G47" s="36"/>
      <c r="H47" s="36"/>
      <c r="I47" s="36"/>
      <c r="J47" s="36"/>
      <c r="L47" s="85"/>
      <c r="M47" s="85"/>
      <c r="N47" s="85"/>
      <c r="O47" s="85"/>
      <c r="P47" s="85"/>
      <c r="R47" s="36"/>
      <c r="S47" s="36"/>
      <c r="T47" s="36"/>
      <c r="U47" s="36"/>
      <c r="V47" s="36"/>
    </row>
    <row r="48" spans="1:22" x14ac:dyDescent="0.25">
      <c r="B48" s="46">
        <v>102911</v>
      </c>
      <c r="C48" s="74" t="s">
        <v>119</v>
      </c>
      <c r="D48" s="38"/>
      <c r="F48" s="41">
        <f>specialisten!F48</f>
        <v>42.52</v>
      </c>
      <c r="G48" s="41">
        <f>specialisten!G48</f>
        <v>39.520000000000003</v>
      </c>
      <c r="H48" s="86">
        <f>specialisten!H48</f>
        <v>30.520000000000003</v>
      </c>
      <c r="I48" s="10">
        <f>F48-G48</f>
        <v>3</v>
      </c>
      <c r="J48" s="10">
        <f>F48-H48</f>
        <v>12</v>
      </c>
      <c r="L48" s="55">
        <f>F48-R48</f>
        <v>0.42000000000000171</v>
      </c>
      <c r="M48" s="55">
        <f>G48-S48</f>
        <v>0.42000000000000171</v>
      </c>
      <c r="N48" s="55">
        <f>H48-T48</f>
        <v>0.42000000000000171</v>
      </c>
      <c r="O48" s="55">
        <f>I48-U48</f>
        <v>0</v>
      </c>
      <c r="P48" s="10">
        <f>J48-V48</f>
        <v>0</v>
      </c>
      <c r="R48" s="41">
        <f>specialisten!R48</f>
        <v>42.1</v>
      </c>
      <c r="S48" s="41">
        <f>specialisten!S48</f>
        <v>39.1</v>
      </c>
      <c r="T48" s="86">
        <f>specialisten!T48</f>
        <v>30.1</v>
      </c>
      <c r="U48" s="10">
        <f>R48-S48</f>
        <v>3</v>
      </c>
      <c r="V48" s="10">
        <f>R48-T48</f>
        <v>12</v>
      </c>
    </row>
    <row r="49" spans="1:22" x14ac:dyDescent="0.25">
      <c r="B49" s="54"/>
      <c r="C49" s="81"/>
      <c r="D49" s="35"/>
      <c r="F49" s="87"/>
      <c r="G49" s="88"/>
      <c r="H49" s="89"/>
      <c r="I49" s="36"/>
      <c r="J49" s="36"/>
      <c r="L49" s="85"/>
      <c r="M49" s="85"/>
      <c r="N49" s="85"/>
      <c r="O49" s="85"/>
      <c r="P49" s="85"/>
      <c r="R49" s="87"/>
      <c r="S49" s="88"/>
      <c r="T49" s="89"/>
      <c r="U49" s="36"/>
      <c r="V49" s="36"/>
    </row>
    <row r="50" spans="1:22" x14ac:dyDescent="0.25">
      <c r="B50" s="53">
        <v>102270</v>
      </c>
      <c r="C50" s="84" t="s">
        <v>120</v>
      </c>
      <c r="D50" s="44"/>
      <c r="F50" s="45">
        <f>specialisten!F50</f>
        <v>59.94</v>
      </c>
      <c r="G50" s="43">
        <f>specialisten!G50</f>
        <v>56.94</v>
      </c>
      <c r="H50" s="36">
        <f>specialisten!H50</f>
        <v>47.94</v>
      </c>
      <c r="I50" s="10">
        <f>F50-G50</f>
        <v>3</v>
      </c>
      <c r="J50" s="10">
        <f>F50-H50</f>
        <v>12</v>
      </c>
      <c r="L50" s="55">
        <f t="shared" ref="L50:P51" si="10">F50-R50</f>
        <v>0.59999999999999432</v>
      </c>
      <c r="M50" s="55">
        <f t="shared" si="10"/>
        <v>0.59999999999999432</v>
      </c>
      <c r="N50" s="55">
        <f t="shared" si="10"/>
        <v>0.59999999999999432</v>
      </c>
      <c r="O50" s="55">
        <f t="shared" si="10"/>
        <v>0</v>
      </c>
      <c r="P50" s="10">
        <f t="shared" si="10"/>
        <v>0</v>
      </c>
      <c r="R50" s="45">
        <f>specialisten!R50</f>
        <v>59.34</v>
      </c>
      <c r="S50" s="43">
        <f>specialisten!S50</f>
        <v>56.34</v>
      </c>
      <c r="T50" s="36">
        <f>specialisten!T50</f>
        <v>47.34</v>
      </c>
      <c r="U50" s="10">
        <f>R50-S50</f>
        <v>3</v>
      </c>
      <c r="V50" s="10">
        <f>R50-T50</f>
        <v>12</v>
      </c>
    </row>
    <row r="51" spans="1:22" s="110" customFormat="1" x14ac:dyDescent="0.25">
      <c r="A51" s="29"/>
      <c r="B51" s="46">
        <v>102292</v>
      </c>
      <c r="C51" s="74" t="s">
        <v>121</v>
      </c>
      <c r="D51" s="38"/>
      <c r="F51" s="41">
        <f>specialisten!F51</f>
        <v>62.74</v>
      </c>
      <c r="G51" s="41">
        <f>specialisten!G51</f>
        <v>59.74</v>
      </c>
      <c r="H51" s="86">
        <f>specialisten!H51</f>
        <v>50.74</v>
      </c>
      <c r="I51" s="10">
        <f>F51-G51</f>
        <v>3</v>
      </c>
      <c r="J51" s="10">
        <f>F51-H51</f>
        <v>12</v>
      </c>
      <c r="L51" s="55">
        <f t="shared" si="10"/>
        <v>0.62000000000000455</v>
      </c>
      <c r="M51" s="55">
        <f t="shared" si="10"/>
        <v>0.62000000000000455</v>
      </c>
      <c r="N51" s="55">
        <f t="shared" si="10"/>
        <v>0.62000000000000455</v>
      </c>
      <c r="O51" s="55">
        <f t="shared" si="10"/>
        <v>0</v>
      </c>
      <c r="P51" s="10">
        <f t="shared" si="10"/>
        <v>0</v>
      </c>
      <c r="Q51" s="29"/>
      <c r="R51" s="41">
        <f>specialisten!R51</f>
        <v>62.12</v>
      </c>
      <c r="S51" s="41">
        <f>specialisten!S51</f>
        <v>59.12</v>
      </c>
      <c r="T51" s="86">
        <f>specialisten!T51</f>
        <v>50.12</v>
      </c>
      <c r="U51" s="10">
        <f>R51-S51</f>
        <v>3</v>
      </c>
      <c r="V51" s="10">
        <f>R51-T51</f>
        <v>12</v>
      </c>
    </row>
    <row r="52" spans="1:22" s="110" customFormat="1" x14ac:dyDescent="0.25">
      <c r="A52" s="29"/>
      <c r="B52" s="54"/>
      <c r="C52" s="81"/>
      <c r="D52" s="35"/>
      <c r="F52" s="87"/>
      <c r="G52" s="88"/>
      <c r="H52" s="89"/>
      <c r="I52" s="36"/>
      <c r="J52" s="36"/>
      <c r="L52" s="85"/>
      <c r="M52" s="85"/>
      <c r="N52" s="85"/>
      <c r="O52" s="85"/>
      <c r="P52" s="85"/>
      <c r="Q52" s="29"/>
      <c r="R52" s="87"/>
      <c r="S52" s="88"/>
      <c r="T52" s="89"/>
      <c r="U52" s="36"/>
      <c r="V52" s="36"/>
    </row>
    <row r="53" spans="1:22" x14ac:dyDescent="0.25">
      <c r="B53" s="73">
        <v>102314</v>
      </c>
      <c r="C53" s="30" t="s">
        <v>122</v>
      </c>
      <c r="D53" s="31"/>
      <c r="F53" s="32">
        <f>specialisten!F53</f>
        <v>59.94</v>
      </c>
      <c r="G53" s="33">
        <f>specialisten!G53</f>
        <v>56.94</v>
      </c>
      <c r="H53" s="33">
        <f>specialisten!H53</f>
        <v>47.94</v>
      </c>
      <c r="I53" s="10">
        <f>F53-G53</f>
        <v>3</v>
      </c>
      <c r="J53" s="10">
        <f>F53-H53</f>
        <v>12</v>
      </c>
      <c r="L53" s="55">
        <f>F53-R53</f>
        <v>0.59999999999999432</v>
      </c>
      <c r="M53" s="55">
        <f>G53-S53</f>
        <v>0.59999999999999432</v>
      </c>
      <c r="N53" s="55">
        <f>H53-T53</f>
        <v>0.59999999999999432</v>
      </c>
      <c r="O53" s="55">
        <f>I53-U53</f>
        <v>0</v>
      </c>
      <c r="P53" s="10">
        <f>J53-V53</f>
        <v>0</v>
      </c>
      <c r="R53" s="32">
        <f>specialisten!R53</f>
        <v>59.34</v>
      </c>
      <c r="S53" s="33">
        <f>specialisten!S53</f>
        <v>56.34</v>
      </c>
      <c r="T53" s="33">
        <f>specialisten!T53</f>
        <v>47.34</v>
      </c>
      <c r="U53" s="10">
        <f>R53-S53</f>
        <v>3</v>
      </c>
      <c r="V53" s="10">
        <f>R53-T53</f>
        <v>12</v>
      </c>
    </row>
    <row r="54" spans="1:22" x14ac:dyDescent="0.25">
      <c r="B54" s="54"/>
      <c r="C54" s="34" t="s">
        <v>77</v>
      </c>
      <c r="D54" s="35"/>
      <c r="F54" s="36"/>
      <c r="G54" s="36"/>
      <c r="H54" s="36"/>
      <c r="I54" s="36"/>
      <c r="J54" s="36"/>
      <c r="L54" s="85"/>
      <c r="M54" s="85"/>
      <c r="N54" s="85"/>
      <c r="O54" s="85"/>
      <c r="P54" s="85"/>
      <c r="R54" s="36"/>
      <c r="S54" s="36"/>
      <c r="T54" s="36"/>
      <c r="U54" s="36"/>
      <c r="V54" s="36"/>
    </row>
    <row r="55" spans="1:22" x14ac:dyDescent="0.25">
      <c r="B55" s="46">
        <v>102336</v>
      </c>
      <c r="C55" s="30" t="s">
        <v>122</v>
      </c>
      <c r="D55" s="38"/>
      <c r="F55" s="41">
        <f>specialisten!F55</f>
        <v>62.74</v>
      </c>
      <c r="G55" s="41">
        <f>specialisten!G55</f>
        <v>59.74</v>
      </c>
      <c r="H55" s="86">
        <f>specialisten!H55</f>
        <v>50.74</v>
      </c>
      <c r="I55" s="10">
        <f>F55-G55</f>
        <v>3</v>
      </c>
      <c r="J55" s="10">
        <f>F55-H55</f>
        <v>12</v>
      </c>
      <c r="L55" s="55">
        <f>F55-R55</f>
        <v>0.62000000000000455</v>
      </c>
      <c r="M55" s="55">
        <f>G55-S55</f>
        <v>0.62000000000000455</v>
      </c>
      <c r="N55" s="55">
        <f>H55-T55</f>
        <v>0.62000000000000455</v>
      </c>
      <c r="O55" s="55">
        <f>I55-U55</f>
        <v>0</v>
      </c>
      <c r="P55" s="10">
        <f>J55-V55</f>
        <v>0</v>
      </c>
      <c r="R55" s="41">
        <f>specialisten!R55</f>
        <v>62.12</v>
      </c>
      <c r="S55" s="41">
        <f>specialisten!S55</f>
        <v>59.12</v>
      </c>
      <c r="T55" s="86">
        <f>specialisten!T55</f>
        <v>50.12</v>
      </c>
      <c r="U55" s="10">
        <f>R55-S55</f>
        <v>3</v>
      </c>
      <c r="V55" s="10">
        <f>R55-T55</f>
        <v>12</v>
      </c>
    </row>
    <row r="56" spans="1:22" x14ac:dyDescent="0.25">
      <c r="B56" s="54"/>
      <c r="C56" s="34" t="s">
        <v>78</v>
      </c>
      <c r="D56" s="35"/>
      <c r="F56" s="87"/>
      <c r="G56" s="88"/>
      <c r="H56" s="89"/>
      <c r="I56" s="36"/>
      <c r="J56" s="36"/>
      <c r="L56" s="85"/>
      <c r="M56" s="85"/>
      <c r="N56" s="85"/>
      <c r="O56" s="85"/>
      <c r="P56" s="85"/>
      <c r="R56" s="87"/>
      <c r="S56" s="88"/>
      <c r="T56" s="89"/>
      <c r="U56" s="36"/>
      <c r="V56" s="36"/>
    </row>
    <row r="57" spans="1:22" x14ac:dyDescent="0.25">
      <c r="B57" s="73">
        <v>102351</v>
      </c>
      <c r="C57" s="74" t="s">
        <v>123</v>
      </c>
      <c r="D57" s="31"/>
      <c r="F57" s="32">
        <f>specialisten!F57</f>
        <v>59.94</v>
      </c>
      <c r="G57" s="33">
        <f>specialisten!G57</f>
        <v>56.94</v>
      </c>
      <c r="H57" s="33">
        <f>specialisten!H57</f>
        <v>47.94</v>
      </c>
      <c r="I57" s="10">
        <f>F57-G57</f>
        <v>3</v>
      </c>
      <c r="J57" s="10">
        <f>F57-H57</f>
        <v>12</v>
      </c>
      <c r="L57" s="55">
        <f>F57-R57</f>
        <v>0.59999999999999432</v>
      </c>
      <c r="M57" s="55">
        <f>G57-S57</f>
        <v>0.59999999999999432</v>
      </c>
      <c r="N57" s="55">
        <f>H57-T57</f>
        <v>0.59999999999999432</v>
      </c>
      <c r="O57" s="55">
        <f>I57-U57</f>
        <v>0</v>
      </c>
      <c r="P57" s="10">
        <f>J57-V57</f>
        <v>0</v>
      </c>
      <c r="R57" s="32">
        <f>specialisten!R57</f>
        <v>59.34</v>
      </c>
      <c r="S57" s="33">
        <f>specialisten!S57</f>
        <v>56.34</v>
      </c>
      <c r="T57" s="33">
        <f>specialisten!T57</f>
        <v>47.34</v>
      </c>
      <c r="U57" s="10">
        <f>R57-S57</f>
        <v>3</v>
      </c>
      <c r="V57" s="10">
        <f>R57-T57</f>
        <v>12</v>
      </c>
    </row>
    <row r="58" spans="1:22" x14ac:dyDescent="0.25">
      <c r="B58" s="54"/>
      <c r="C58" s="81" t="s">
        <v>79</v>
      </c>
      <c r="D58" s="35"/>
      <c r="F58" s="36"/>
      <c r="G58" s="36"/>
      <c r="H58" s="36"/>
      <c r="I58" s="36"/>
      <c r="J58" s="36"/>
      <c r="L58" s="85"/>
      <c r="M58" s="85"/>
      <c r="N58" s="85"/>
      <c r="O58" s="85"/>
      <c r="P58" s="85"/>
      <c r="R58" s="36"/>
      <c r="S58" s="36"/>
      <c r="T58" s="36"/>
      <c r="U58" s="36"/>
      <c r="V58" s="36"/>
    </row>
    <row r="59" spans="1:22" x14ac:dyDescent="0.25">
      <c r="B59" s="46">
        <v>102373</v>
      </c>
      <c r="C59" s="74" t="s">
        <v>123</v>
      </c>
      <c r="D59" s="38"/>
      <c r="F59" s="41">
        <f>specialisten!F59</f>
        <v>62.74</v>
      </c>
      <c r="G59" s="41">
        <f>specialisten!G59</f>
        <v>59.74</v>
      </c>
      <c r="H59" s="86">
        <f>specialisten!H59</f>
        <v>50.74</v>
      </c>
      <c r="I59" s="10">
        <f>F59-G59</f>
        <v>3</v>
      </c>
      <c r="J59" s="10">
        <f>F59-H59</f>
        <v>12</v>
      </c>
      <c r="L59" s="55">
        <f>F59-R59</f>
        <v>0.62000000000000455</v>
      </c>
      <c r="M59" s="55">
        <f>G59-S59</f>
        <v>0.62000000000000455</v>
      </c>
      <c r="N59" s="55">
        <f>H59-T59</f>
        <v>0.62000000000000455</v>
      </c>
      <c r="O59" s="55">
        <f>I59-U59</f>
        <v>0</v>
      </c>
      <c r="P59" s="10">
        <f>J59-V59</f>
        <v>0</v>
      </c>
      <c r="R59" s="41">
        <f>specialisten!R59</f>
        <v>62.12</v>
      </c>
      <c r="S59" s="41">
        <f>specialisten!S59</f>
        <v>59.12</v>
      </c>
      <c r="T59" s="86">
        <f>specialisten!T59</f>
        <v>50.12</v>
      </c>
      <c r="U59" s="10">
        <f>R59-S59</f>
        <v>3</v>
      </c>
      <c r="V59" s="10">
        <f>R59-T59</f>
        <v>12</v>
      </c>
    </row>
    <row r="60" spans="1:22" x14ac:dyDescent="0.25">
      <c r="B60" s="54"/>
      <c r="C60" s="81" t="s">
        <v>80</v>
      </c>
      <c r="D60" s="35"/>
      <c r="F60" s="87"/>
      <c r="G60" s="88"/>
      <c r="H60" s="89"/>
      <c r="I60" s="36"/>
      <c r="J60" s="36"/>
      <c r="L60" s="85"/>
      <c r="M60" s="85"/>
      <c r="N60" s="85"/>
      <c r="O60" s="85"/>
      <c r="P60" s="85"/>
      <c r="R60" s="87"/>
      <c r="S60" s="88"/>
      <c r="T60" s="89"/>
      <c r="U60" s="36"/>
      <c r="V60" s="36"/>
    </row>
    <row r="61" spans="1:22" x14ac:dyDescent="0.25">
      <c r="B61" s="73">
        <f>+specialisten!B61</f>
        <v>101275</v>
      </c>
      <c r="C61" s="74" t="s">
        <v>124</v>
      </c>
      <c r="D61" s="31"/>
      <c r="F61" s="32">
        <f>specialisten!F61</f>
        <v>24.85</v>
      </c>
      <c r="G61" s="33">
        <f>specialisten!G61</f>
        <v>21.85</v>
      </c>
      <c r="H61" s="33">
        <f>specialisten!H61</f>
        <v>12.850000000000001</v>
      </c>
      <c r="I61" s="10">
        <f>F61-G61</f>
        <v>3</v>
      </c>
      <c r="J61" s="10">
        <f>F61-H61</f>
        <v>12</v>
      </c>
      <c r="L61" s="55">
        <f>F61-R61</f>
        <v>0.25</v>
      </c>
      <c r="M61" s="55">
        <f>G61-S61</f>
        <v>0.25</v>
      </c>
      <c r="N61" s="55">
        <f>H61-T61</f>
        <v>0.25</v>
      </c>
      <c r="O61" s="55">
        <f>I61-U61</f>
        <v>0</v>
      </c>
      <c r="P61" s="10">
        <f>J61-V61</f>
        <v>0</v>
      </c>
      <c r="R61" s="32">
        <f>specialisten!R61</f>
        <v>24.6</v>
      </c>
      <c r="S61" s="33">
        <f>specialisten!S61</f>
        <v>21.6</v>
      </c>
      <c r="T61" s="33">
        <f>specialisten!T61</f>
        <v>12.600000000000001</v>
      </c>
      <c r="U61" s="10">
        <f>R61-S61</f>
        <v>3</v>
      </c>
      <c r="V61" s="10">
        <f>R61-T61</f>
        <v>12</v>
      </c>
    </row>
    <row r="62" spans="1:22" x14ac:dyDescent="0.25">
      <c r="B62" s="54"/>
      <c r="C62" s="81" t="s">
        <v>114</v>
      </c>
      <c r="D62" s="35"/>
      <c r="F62" s="36"/>
      <c r="G62" s="36"/>
      <c r="H62" s="36"/>
      <c r="I62" s="36"/>
      <c r="J62" s="36"/>
      <c r="L62" s="85"/>
      <c r="M62" s="85"/>
      <c r="N62" s="85"/>
      <c r="O62" s="85"/>
      <c r="P62" s="85"/>
      <c r="R62" s="36"/>
      <c r="S62" s="36"/>
      <c r="T62" s="36"/>
      <c r="U62" s="36"/>
      <c r="V62" s="36"/>
    </row>
    <row r="63" spans="1:22" x14ac:dyDescent="0.25">
      <c r="B63" s="46">
        <f>+specialisten!B63</f>
        <v>101290</v>
      </c>
      <c r="C63" s="74" t="s">
        <v>124</v>
      </c>
      <c r="D63" s="38"/>
      <c r="F63" s="41">
        <f>specialisten!F63</f>
        <v>29.91</v>
      </c>
      <c r="G63" s="41">
        <f>specialisten!G63</f>
        <v>26.91</v>
      </c>
      <c r="H63" s="86">
        <f>specialisten!H63</f>
        <v>17.91</v>
      </c>
      <c r="I63" s="10">
        <f>F63-G63</f>
        <v>3</v>
      </c>
      <c r="J63" s="10">
        <f>F63-H63</f>
        <v>12</v>
      </c>
      <c r="L63" s="55">
        <f>F63-R63</f>
        <v>0.30000000000000071</v>
      </c>
      <c r="M63" s="55">
        <f>G63-S63</f>
        <v>0.30000000000000071</v>
      </c>
      <c r="N63" s="55">
        <f>H63-T63</f>
        <v>0.30000000000000071</v>
      </c>
      <c r="O63" s="55">
        <f>I63-U63</f>
        <v>0</v>
      </c>
      <c r="P63" s="10">
        <f>J63-V63</f>
        <v>0</v>
      </c>
      <c r="R63" s="41">
        <f>specialisten!R63</f>
        <v>29.61</v>
      </c>
      <c r="S63" s="41">
        <f>specialisten!S63</f>
        <v>26.61</v>
      </c>
      <c r="T63" s="86">
        <f>specialisten!T63</f>
        <v>17.61</v>
      </c>
      <c r="U63" s="10">
        <f>R63-S63</f>
        <v>3</v>
      </c>
      <c r="V63" s="10">
        <f>R63-T63</f>
        <v>12</v>
      </c>
    </row>
    <row r="64" spans="1:22" x14ac:dyDescent="0.25">
      <c r="B64" s="54"/>
      <c r="C64" s="81" t="s">
        <v>115</v>
      </c>
      <c r="D64" s="35"/>
      <c r="F64" s="87"/>
      <c r="G64" s="88"/>
      <c r="H64" s="89"/>
      <c r="I64" s="36"/>
      <c r="J64" s="36"/>
      <c r="L64" s="85"/>
      <c r="M64" s="85"/>
      <c r="N64" s="85"/>
      <c r="O64" s="85"/>
      <c r="P64" s="85"/>
      <c r="R64" s="87"/>
      <c r="S64" s="88"/>
      <c r="T64" s="89"/>
      <c r="U64" s="36"/>
      <c r="V64" s="36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</sheetData>
  <mergeCells count="7">
    <mergeCell ref="R3:V3"/>
    <mergeCell ref="U4:V4"/>
    <mergeCell ref="C4:D4"/>
    <mergeCell ref="O4:P4"/>
    <mergeCell ref="F3:J3"/>
    <mergeCell ref="L3:P3"/>
    <mergeCell ref="I4:J4"/>
  </mergeCells>
  <phoneticPr fontId="11" type="noConversion"/>
  <pageMargins left="0.19685039370078741" right="0.19685039370078741" top="0.57999999999999996" bottom="0.15748031496062992" header="0.56999999999999995" footer="0"/>
  <pageSetup paperSize="9" scale="70" orientation="landscape" r:id="rId1"/>
  <headerFooter alignWithMargins="0"/>
  <rowBreaks count="2" manualBreakCount="2">
    <brk id="41" max="15" man="1"/>
    <brk id="60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2021-01-25T23:00:00+00:00</RIDocInitialCreationDate>
    <RITargetGroupTaxHTField0 xmlns="f15eea43-7fa7-45cf-8dc0-d5244e2cd467">
      <Terms xmlns="http://schemas.microsoft.com/office/infopath/2007/PartnerControls"/>
    </RITargetGroupTaxHTField0>
    <RILanguageTaxHTField0 xmlns="f15eea43-7fa7-45cf-8dc0-d5244e2cd467">
      <Terms xmlns="http://schemas.microsoft.com/office/infopath/2007/PartnerControls"/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/>
    <RIDocSummary xmlns="f15eea43-7fa7-45cf-8dc0-d5244e2cd467" xsi:nil="true"/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5B1273-66A0-498E-B496-4AEEF2B0D87E}"/>
</file>

<file path=customXml/itemProps2.xml><?xml version="1.0" encoding="utf-8"?>
<ds:datastoreItem xmlns:ds="http://schemas.openxmlformats.org/officeDocument/2006/customXml" ds:itemID="{016D852D-854B-4DA5-8DE8-E4F84B5D4418}"/>
</file>

<file path=customXml/itemProps3.xml><?xml version="1.0" encoding="utf-8"?>
<ds:datastoreItem xmlns:ds="http://schemas.openxmlformats.org/officeDocument/2006/customXml" ds:itemID="{569AFF98-21C2-4970-A8F4-D3D832E0CE7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specialisten</vt:lpstr>
      <vt:lpstr>spécialistes</vt:lpstr>
      <vt:lpstr>specialisten!Afdrukbereik</vt:lpstr>
      <vt:lpstr>spécialistes!Afdrukbereik</vt:lpstr>
      <vt:lpstr>specialisten!Afdruktitels</vt:lpstr>
      <vt:lpstr>spécialistes!Afdruktitels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pdc1327</dc:creator>
  <cp:lastModifiedBy>Lien Van Opstal</cp:lastModifiedBy>
  <cp:lastPrinted>2019-12-18T17:14:45Z</cp:lastPrinted>
  <dcterms:created xsi:type="dcterms:W3CDTF">2001-03-09T10:32:54Z</dcterms:created>
  <dcterms:modified xsi:type="dcterms:W3CDTF">2020-12-17T08:55:19Z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/>
  </property>
  <property fmtid="{D5CDD505-2E9C-101B-9397-08002B2CF9AE}" pid="4" name="RITheme">
    <vt:lpwstr/>
  </property>
  <property fmtid="{D5CDD505-2E9C-101B-9397-08002B2CF9AE}" pid="5" name="RILanguage">
    <vt:lpwstr/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