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OD-SGS\DirFin\GestFinBeheer\Thesaurie-Tresorerie\THESAURIE TELEWERK\DIVERSEN\"/>
    </mc:Choice>
  </mc:AlternateContent>
  <xr:revisionPtr revIDLastSave="0" documentId="13_ncr:1_{943E2B90-F6AE-4E78-9E10-81B76285FF26}" xr6:coauthVersionLast="47" xr6:coauthVersionMax="47" xr10:uidLastSave="{00000000-0000-0000-0000-000000000000}"/>
  <bookViews>
    <workbookView xWindow="-19320" yWindow="855" windowWidth="19440" windowHeight="15000" tabRatio="723" xr2:uid="{00000000-000D-0000-FFFF-FFFF00000000}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B69" i="3" l="1"/>
  <c r="F25" i="12"/>
  <c r="F21" i="12"/>
  <c r="H25" i="12"/>
  <c r="E25" i="12"/>
  <c r="D25" i="12"/>
  <c r="C25" i="12"/>
  <c r="B25" i="12"/>
  <c r="G25" i="1"/>
  <c r="G25" i="12" s="1"/>
  <c r="B19" i="1"/>
  <c r="C18" i="11" l="1"/>
  <c r="F18" i="3"/>
  <c r="F18" i="11" s="1"/>
  <c r="E18" i="3"/>
  <c r="E18" i="11" s="1"/>
  <c r="D18" i="3"/>
  <c r="D18" i="11" s="1"/>
  <c r="C18" i="3"/>
  <c r="B18" i="3"/>
  <c r="B18" i="11" s="1"/>
  <c r="B6" i="3"/>
  <c r="H21" i="12"/>
  <c r="E21" i="12"/>
  <c r="D21" i="12"/>
  <c r="C21" i="12"/>
  <c r="B21" i="12"/>
  <c r="G21" i="1"/>
  <c r="G21" i="12" s="1"/>
  <c r="H20" i="12"/>
  <c r="F20" i="12"/>
  <c r="E20" i="12"/>
  <c r="D20" i="12"/>
  <c r="C20" i="12"/>
  <c r="B20" i="12"/>
  <c r="G20" i="1"/>
  <c r="G20" i="12" s="1"/>
  <c r="F19" i="11" l="1"/>
  <c r="B68" i="3" l="1"/>
  <c r="H76" i="12" l="1"/>
  <c r="F76" i="12"/>
  <c r="E76" i="12"/>
  <c r="D76" i="12"/>
  <c r="C76" i="12"/>
  <c r="B76" i="12"/>
  <c r="G76" i="1"/>
  <c r="G76" i="12" s="1"/>
  <c r="H109" i="11" l="1"/>
  <c r="F109" i="11"/>
  <c r="E109" i="11"/>
  <c r="D109" i="11"/>
  <c r="C109" i="11"/>
  <c r="B109" i="11"/>
  <c r="F87" i="3"/>
  <c r="E87" i="3"/>
  <c r="D87" i="3"/>
  <c r="C87" i="3"/>
  <c r="G109" i="3"/>
  <c r="G109" i="11" s="1"/>
  <c r="B87" i="3"/>
  <c r="H66" i="11" l="1"/>
  <c r="F66" i="11"/>
  <c r="E66" i="11"/>
  <c r="D66" i="11"/>
  <c r="C66" i="11"/>
  <c r="B66" i="11"/>
  <c r="F39" i="3"/>
  <c r="E39" i="3"/>
  <c r="D39" i="3"/>
  <c r="C39" i="3"/>
  <c r="B39" i="3"/>
  <c r="G66" i="3"/>
  <c r="G66" i="11" s="1"/>
  <c r="G39" i="3" l="1"/>
  <c r="G73" i="1" l="1"/>
  <c r="F104" i="11" l="1"/>
  <c r="E104" i="11"/>
  <c r="D104" i="11"/>
  <c r="C104" i="11"/>
  <c r="B104" i="11"/>
  <c r="G104" i="3"/>
  <c r="H65" i="11"/>
  <c r="H64" i="11"/>
  <c r="H63" i="11"/>
  <c r="F65" i="11"/>
  <c r="E65" i="11"/>
  <c r="D65" i="11"/>
  <c r="C65" i="11"/>
  <c r="F64" i="11"/>
  <c r="E64" i="11"/>
  <c r="D64" i="11"/>
  <c r="C64" i="11"/>
  <c r="F63" i="11"/>
  <c r="E63" i="11"/>
  <c r="D63" i="11"/>
  <c r="C63" i="11"/>
  <c r="B65" i="11"/>
  <c r="B64" i="11"/>
  <c r="B63" i="11"/>
  <c r="G65" i="3"/>
  <c r="G65" i="11" s="1"/>
  <c r="G64" i="3"/>
  <c r="G64" i="11" s="1"/>
  <c r="G63" i="3"/>
  <c r="G63" i="11" s="1"/>
  <c r="F17" i="12"/>
  <c r="B17" i="12"/>
  <c r="G17" i="1"/>
  <c r="G17" i="12" s="1"/>
  <c r="G75" i="1"/>
  <c r="B118" i="11" l="1"/>
  <c r="F103" i="11" l="1"/>
  <c r="F102" i="11"/>
  <c r="H107" i="11" l="1"/>
  <c r="F107" i="11"/>
  <c r="E107" i="11"/>
  <c r="D107" i="11"/>
  <c r="C107" i="11"/>
  <c r="B107" i="11"/>
  <c r="G107" i="3"/>
  <c r="G107" i="11" s="1"/>
  <c r="G54" i="3" l="1"/>
  <c r="E6" i="3" l="1"/>
  <c r="D6" i="3"/>
  <c r="C6" i="3"/>
  <c r="F6" i="3"/>
  <c r="H100" i="11"/>
  <c r="G49" i="3"/>
  <c r="F62" i="1" l="1"/>
  <c r="E62" i="1"/>
  <c r="D62" i="1"/>
  <c r="C62" i="1"/>
  <c r="B62" i="1"/>
  <c r="H63" i="12"/>
  <c r="F63" i="12"/>
  <c r="E63" i="12"/>
  <c r="D63" i="12"/>
  <c r="C63" i="12"/>
  <c r="B63" i="12"/>
  <c r="G63" i="1"/>
  <c r="G63" i="12" s="1"/>
  <c r="H115" i="11" l="1"/>
  <c r="H114" i="11"/>
  <c r="H113" i="11"/>
  <c r="H112" i="11"/>
  <c r="F115" i="11"/>
  <c r="F114" i="11"/>
  <c r="F113" i="11"/>
  <c r="F112" i="11"/>
  <c r="E115" i="11"/>
  <c r="E114" i="11"/>
  <c r="E113" i="11"/>
  <c r="E112" i="11"/>
  <c r="D115" i="11"/>
  <c r="D114" i="11"/>
  <c r="D113" i="11"/>
  <c r="D112" i="11"/>
  <c r="C115" i="11"/>
  <c r="C114" i="11"/>
  <c r="C113" i="11"/>
  <c r="C112" i="11"/>
  <c r="B115" i="11"/>
  <c r="B114" i="11"/>
  <c r="B113" i="11"/>
  <c r="B112" i="11"/>
  <c r="G115" i="3"/>
  <c r="G115" i="11" s="1"/>
  <c r="G114" i="3"/>
  <c r="G114" i="11" s="1"/>
  <c r="G113" i="3"/>
  <c r="G113" i="11" s="1"/>
  <c r="G112" i="3"/>
  <c r="G112" i="11" s="1"/>
  <c r="F111" i="3"/>
  <c r="F111" i="11" s="1"/>
  <c r="E111" i="3"/>
  <c r="E111" i="11" s="1"/>
  <c r="D111" i="3"/>
  <c r="D111" i="11" s="1"/>
  <c r="C111" i="3"/>
  <c r="C111" i="11" s="1"/>
  <c r="B111" i="3"/>
  <c r="B111" i="11" s="1"/>
  <c r="H83" i="12"/>
  <c r="H82" i="12"/>
  <c r="H81" i="12"/>
  <c r="H80" i="12"/>
  <c r="F83" i="12"/>
  <c r="F82" i="12"/>
  <c r="F81" i="12"/>
  <c r="F80" i="12"/>
  <c r="E83" i="12"/>
  <c r="E82" i="12"/>
  <c r="E81" i="12"/>
  <c r="E80" i="12"/>
  <c r="D83" i="12"/>
  <c r="D82" i="12"/>
  <c r="D81" i="12"/>
  <c r="D80" i="12"/>
  <c r="C83" i="12"/>
  <c r="C82" i="12"/>
  <c r="C81" i="12"/>
  <c r="C80" i="12"/>
  <c r="B83" i="12"/>
  <c r="B82" i="12"/>
  <c r="B81" i="12"/>
  <c r="B80" i="12"/>
  <c r="G83" i="1"/>
  <c r="G83" i="12" s="1"/>
  <c r="G82" i="1"/>
  <c r="G82" i="12" s="1"/>
  <c r="G80" i="1"/>
  <c r="G80" i="12" s="1"/>
  <c r="G81" i="1"/>
  <c r="G81" i="12" s="1"/>
  <c r="F79" i="1"/>
  <c r="F79" i="12" s="1"/>
  <c r="E79" i="1"/>
  <c r="E79" i="12" s="1"/>
  <c r="D79" i="1"/>
  <c r="D79" i="12" s="1"/>
  <c r="C79" i="1"/>
  <c r="C79" i="12" s="1"/>
  <c r="B79" i="1"/>
  <c r="B79" i="12" s="1"/>
  <c r="G111" i="3" l="1"/>
  <c r="G111" i="11" s="1"/>
  <c r="G79" i="1"/>
  <c r="G79" i="12" s="1"/>
  <c r="H108" i="11"/>
  <c r="F108" i="11"/>
  <c r="E108" i="11"/>
  <c r="D108" i="11"/>
  <c r="C108" i="11"/>
  <c r="B108" i="11"/>
  <c r="G108" i="3"/>
  <c r="G108" i="11" s="1"/>
  <c r="H61" i="11" l="1"/>
  <c r="G61" i="3"/>
  <c r="G61" i="11" s="1"/>
  <c r="F61" i="11"/>
  <c r="E61" i="11"/>
  <c r="D61" i="11"/>
  <c r="C61" i="11"/>
  <c r="B61" i="11"/>
  <c r="H33" i="11" l="1"/>
  <c r="F33" i="11"/>
  <c r="E33" i="11"/>
  <c r="D33" i="11"/>
  <c r="C33" i="11"/>
  <c r="B33" i="11"/>
  <c r="G33" i="3"/>
  <c r="G33" i="11" s="1"/>
  <c r="F106" i="11" l="1"/>
  <c r="F105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77" i="11"/>
  <c r="F71" i="11"/>
  <c r="F70" i="11"/>
  <c r="F69" i="11"/>
  <c r="F62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H24" i="11"/>
  <c r="H23" i="11"/>
  <c r="F34" i="11"/>
  <c r="F32" i="11"/>
  <c r="F31" i="11"/>
  <c r="F29" i="11"/>
  <c r="F28" i="11"/>
  <c r="F27" i="11"/>
  <c r="F16" i="11"/>
  <c r="F15" i="11"/>
  <c r="F14" i="11"/>
  <c r="F13" i="11"/>
  <c r="F12" i="11"/>
  <c r="F11" i="11"/>
  <c r="F10" i="11"/>
  <c r="F9" i="11"/>
  <c r="F8" i="11"/>
  <c r="F7" i="11"/>
  <c r="F24" i="11"/>
  <c r="F23" i="11"/>
  <c r="E24" i="11"/>
  <c r="E23" i="11"/>
  <c r="D24" i="11"/>
  <c r="D23" i="11"/>
  <c r="C24" i="11"/>
  <c r="C23" i="11"/>
  <c r="B24" i="11"/>
  <c r="B23" i="11"/>
  <c r="G77" i="1"/>
  <c r="G74" i="1"/>
  <c r="G72" i="1"/>
  <c r="G71" i="1"/>
  <c r="G70" i="1"/>
  <c r="G69" i="1"/>
  <c r="G68" i="1"/>
  <c r="G67" i="1"/>
  <c r="G65" i="1"/>
  <c r="G64" i="1"/>
  <c r="G57" i="1"/>
  <c r="G56" i="1"/>
  <c r="G55" i="1"/>
  <c r="G48" i="1"/>
  <c r="G40" i="1"/>
  <c r="G39" i="1"/>
  <c r="G38" i="1"/>
  <c r="G37" i="1"/>
  <c r="G36" i="1"/>
  <c r="G35" i="1"/>
  <c r="G29" i="1"/>
  <c r="G28" i="1"/>
  <c r="G16" i="1"/>
  <c r="G10" i="1"/>
  <c r="G9" i="1"/>
  <c r="G8" i="1"/>
  <c r="G7" i="1"/>
  <c r="G106" i="3"/>
  <c r="G105" i="3"/>
  <c r="G101" i="3"/>
  <c r="G100" i="3"/>
  <c r="G99" i="3"/>
  <c r="G98" i="3"/>
  <c r="G97" i="3"/>
  <c r="G96" i="3"/>
  <c r="G95" i="3"/>
  <c r="G94" i="3"/>
  <c r="G92" i="3"/>
  <c r="G90" i="3"/>
  <c r="G88" i="3"/>
  <c r="G77" i="3"/>
  <c r="F76" i="3"/>
  <c r="F76" i="11" s="1"/>
  <c r="G71" i="3"/>
  <c r="G70" i="3"/>
  <c r="G69" i="3"/>
  <c r="F68" i="3"/>
  <c r="F68" i="11" s="1"/>
  <c r="G62" i="3"/>
  <c r="G60" i="3"/>
  <c r="G59" i="3"/>
  <c r="G58" i="3"/>
  <c r="G57" i="3"/>
  <c r="G56" i="3"/>
  <c r="G53" i="3"/>
  <c r="G52" i="3"/>
  <c r="G51" i="3"/>
  <c r="G50" i="3"/>
  <c r="G48" i="3"/>
  <c r="G47" i="3"/>
  <c r="G46" i="3"/>
  <c r="G45" i="3"/>
  <c r="G44" i="3"/>
  <c r="G43" i="3"/>
  <c r="G34" i="3"/>
  <c r="G32" i="3"/>
  <c r="G31" i="3"/>
  <c r="G29" i="3"/>
  <c r="G28" i="3"/>
  <c r="G27" i="3"/>
  <c r="G24" i="3"/>
  <c r="G24" i="11" s="1"/>
  <c r="G23" i="3"/>
  <c r="G23" i="11" s="1"/>
  <c r="G15" i="3"/>
  <c r="G14" i="3"/>
  <c r="G13" i="3"/>
  <c r="G12" i="3"/>
  <c r="G11" i="3"/>
  <c r="G10" i="3"/>
  <c r="G7" i="3"/>
  <c r="G42" i="3"/>
  <c r="G41" i="3"/>
  <c r="F87" i="11" l="1"/>
  <c r="F39" i="11"/>
  <c r="F26" i="3"/>
  <c r="F85" i="12"/>
  <c r="F77" i="12"/>
  <c r="F75" i="12"/>
  <c r="F74" i="12"/>
  <c r="F72" i="12"/>
  <c r="F71" i="12"/>
  <c r="F70" i="12"/>
  <c r="F69" i="12"/>
  <c r="F68" i="12"/>
  <c r="F67" i="12"/>
  <c r="F66" i="12"/>
  <c r="F65" i="12"/>
  <c r="F64" i="12"/>
  <c r="F60" i="12"/>
  <c r="F59" i="12"/>
  <c r="F58" i="12"/>
  <c r="F57" i="12"/>
  <c r="F56" i="12"/>
  <c r="F55" i="12"/>
  <c r="F52" i="12"/>
  <c r="F51" i="12"/>
  <c r="F50" i="12"/>
  <c r="F49" i="12"/>
  <c r="F48" i="12"/>
  <c r="F45" i="12"/>
  <c r="F44" i="12"/>
  <c r="F43" i="12"/>
  <c r="F42" i="12"/>
  <c r="F41" i="12"/>
  <c r="F40" i="12"/>
  <c r="F39" i="12"/>
  <c r="F38" i="12"/>
  <c r="F37" i="12"/>
  <c r="F36" i="12"/>
  <c r="F35" i="12"/>
  <c r="F32" i="12"/>
  <c r="F31" i="12"/>
  <c r="F30" i="12"/>
  <c r="F29" i="12"/>
  <c r="F28" i="12"/>
  <c r="F24" i="12"/>
  <c r="F23" i="12"/>
  <c r="F22" i="12"/>
  <c r="F16" i="12"/>
  <c r="F15" i="12"/>
  <c r="F14" i="12"/>
  <c r="F13" i="12"/>
  <c r="F12" i="12"/>
  <c r="F11" i="12"/>
  <c r="F10" i="12"/>
  <c r="F9" i="12"/>
  <c r="F8" i="12"/>
  <c r="F7" i="12"/>
  <c r="F54" i="1"/>
  <c r="F54" i="12" s="1"/>
  <c r="F47" i="1"/>
  <c r="F47" i="12" s="1"/>
  <c r="F34" i="1"/>
  <c r="F34" i="12" s="1"/>
  <c r="F27" i="1"/>
  <c r="F27" i="12" s="1"/>
  <c r="F19" i="1"/>
  <c r="F19" i="12" s="1"/>
  <c r="F6" i="1"/>
  <c r="F26" i="11" l="1"/>
  <c r="F116" i="3"/>
  <c r="F6" i="12"/>
  <c r="F84" i="1"/>
  <c r="F84" i="12"/>
  <c r="F6" i="11"/>
  <c r="F116" i="11"/>
  <c r="F62" i="12"/>
  <c r="G6" i="3"/>
  <c r="H62" i="11" l="1"/>
  <c r="G62" i="11"/>
  <c r="E62" i="11"/>
  <c r="D62" i="11"/>
  <c r="C62" i="11"/>
  <c r="B62" i="11"/>
  <c r="E71" i="11" l="1"/>
  <c r="E70" i="11"/>
  <c r="D71" i="11"/>
  <c r="D70" i="11"/>
  <c r="C71" i="11"/>
  <c r="C70" i="11"/>
  <c r="B70" i="11"/>
  <c r="G70" i="11"/>
  <c r="H75" i="12"/>
  <c r="E75" i="12"/>
  <c r="D75" i="12"/>
  <c r="C75" i="12"/>
  <c r="B75" i="12"/>
  <c r="G75" i="12" l="1"/>
  <c r="E74" i="12" l="1"/>
  <c r="D74" i="12"/>
  <c r="C74" i="12"/>
  <c r="H74" i="12"/>
  <c r="H73" i="12"/>
  <c r="E73" i="12"/>
  <c r="D73" i="12"/>
  <c r="C73" i="12"/>
  <c r="G74" i="12"/>
  <c r="H60" i="11"/>
  <c r="E60" i="11"/>
  <c r="D60" i="11"/>
  <c r="C60" i="11"/>
  <c r="B60" i="11"/>
  <c r="C39" i="11"/>
  <c r="G60" i="11"/>
  <c r="B93" i="11"/>
  <c r="C93" i="11"/>
  <c r="D93" i="11"/>
  <c r="E93" i="11"/>
  <c r="H93" i="11"/>
  <c r="B73" i="12"/>
  <c r="B74" i="12"/>
  <c r="H59" i="11"/>
  <c r="H58" i="11"/>
  <c r="H101" i="11"/>
  <c r="E89" i="11"/>
  <c r="D89" i="11"/>
  <c r="C89" i="11"/>
  <c r="H89" i="11"/>
  <c r="G89" i="3"/>
  <c r="G89" i="11" s="1"/>
  <c r="B89" i="11"/>
  <c r="H105" i="11"/>
  <c r="H71" i="12"/>
  <c r="H72" i="12"/>
  <c r="H104" i="11"/>
  <c r="G104" i="11"/>
  <c r="B72" i="12"/>
  <c r="H54" i="11"/>
  <c r="G54" i="11"/>
  <c r="E54" i="11"/>
  <c r="D54" i="11"/>
  <c r="C54" i="11"/>
  <c r="B54" i="11"/>
  <c r="E90" i="11"/>
  <c r="D90" i="11"/>
  <c r="C90" i="11"/>
  <c r="G90" i="11"/>
  <c r="H103" i="11"/>
  <c r="H90" i="11"/>
  <c r="G105" i="11"/>
  <c r="G103" i="3"/>
  <c r="G103" i="11" s="1"/>
  <c r="E105" i="11"/>
  <c r="D105" i="11"/>
  <c r="C105" i="11"/>
  <c r="E103" i="11"/>
  <c r="D103" i="11"/>
  <c r="C103" i="11"/>
  <c r="B105" i="11"/>
  <c r="B103" i="11"/>
  <c r="H106" i="11"/>
  <c r="B90" i="11"/>
  <c r="H55" i="11"/>
  <c r="H53" i="11"/>
  <c r="H52" i="11"/>
  <c r="H102" i="11"/>
  <c r="H44" i="12"/>
  <c r="H43" i="12"/>
  <c r="H9" i="11"/>
  <c r="H12" i="12"/>
  <c r="H11" i="12"/>
  <c r="H10" i="12"/>
  <c r="H9" i="12"/>
  <c r="G9" i="3"/>
  <c r="G9" i="11" s="1"/>
  <c r="E9" i="11"/>
  <c r="D9" i="11"/>
  <c r="C9" i="11"/>
  <c r="B9" i="11"/>
  <c r="G44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76" i="3"/>
  <c r="B76" i="11" s="1"/>
  <c r="B26" i="3"/>
  <c r="C87" i="11"/>
  <c r="C76" i="3"/>
  <c r="C76" i="11" s="1"/>
  <c r="C6" i="11"/>
  <c r="C26" i="3"/>
  <c r="C68" i="3"/>
  <c r="C68" i="11" s="1"/>
  <c r="D87" i="11"/>
  <c r="D76" i="3"/>
  <c r="D6" i="11"/>
  <c r="D26" i="3"/>
  <c r="D116" i="3" s="1"/>
  <c r="D68" i="3"/>
  <c r="D68" i="11" s="1"/>
  <c r="E87" i="11"/>
  <c r="E76" i="3"/>
  <c r="E6" i="11"/>
  <c r="E68" i="3"/>
  <c r="E68" i="11" s="1"/>
  <c r="G93" i="3"/>
  <c r="G93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B19" i="11"/>
  <c r="C19" i="11"/>
  <c r="D19" i="11"/>
  <c r="E19" i="11"/>
  <c r="G19" i="3"/>
  <c r="H19" i="11"/>
  <c r="A21" i="11"/>
  <c r="B21" i="11"/>
  <c r="C21" i="11"/>
  <c r="D21" i="11"/>
  <c r="E21" i="11"/>
  <c r="G21" i="3"/>
  <c r="G21" i="11" s="1"/>
  <c r="H21" i="11"/>
  <c r="E26" i="3"/>
  <c r="E116" i="3" s="1"/>
  <c r="B27" i="11"/>
  <c r="C27" i="11"/>
  <c r="D27" i="11"/>
  <c r="E27" i="11"/>
  <c r="G27" i="11"/>
  <c r="H27" i="11"/>
  <c r="B28" i="11"/>
  <c r="C28" i="11"/>
  <c r="D28" i="11"/>
  <c r="E28" i="11"/>
  <c r="G28" i="11"/>
  <c r="H28" i="11"/>
  <c r="B29" i="11"/>
  <c r="C29" i="11"/>
  <c r="D29" i="11"/>
  <c r="E29" i="11"/>
  <c r="G29" i="11"/>
  <c r="H29" i="11"/>
  <c r="B31" i="11"/>
  <c r="C31" i="11"/>
  <c r="D31" i="11"/>
  <c r="E31" i="11"/>
  <c r="G31" i="11"/>
  <c r="H31" i="11"/>
  <c r="B32" i="11"/>
  <c r="C32" i="11"/>
  <c r="D32" i="11"/>
  <c r="E32" i="11"/>
  <c r="G32" i="11"/>
  <c r="H32" i="11"/>
  <c r="B34" i="11"/>
  <c r="C34" i="11"/>
  <c r="D34" i="11"/>
  <c r="E34" i="11"/>
  <c r="G34" i="11"/>
  <c r="H34" i="11"/>
  <c r="A35" i="11"/>
  <c r="B35" i="11"/>
  <c r="C35" i="11"/>
  <c r="D35" i="11"/>
  <c r="E35" i="11"/>
  <c r="G35" i="3"/>
  <c r="G35" i="11" s="1"/>
  <c r="H35" i="11"/>
  <c r="A36" i="11"/>
  <c r="B36" i="11"/>
  <c r="C36" i="11"/>
  <c r="D36" i="11"/>
  <c r="E36" i="11"/>
  <c r="G36" i="3"/>
  <c r="G36" i="11" s="1"/>
  <c r="H36" i="11"/>
  <c r="A37" i="11"/>
  <c r="B37" i="11"/>
  <c r="C37" i="11"/>
  <c r="D37" i="11"/>
  <c r="E37" i="11"/>
  <c r="G37" i="3"/>
  <c r="G37" i="11" s="1"/>
  <c r="H37" i="11"/>
  <c r="B39" i="11"/>
  <c r="D39" i="11"/>
  <c r="E39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A43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A47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H50" i="11"/>
  <c r="B51" i="11"/>
  <c r="C51" i="11"/>
  <c r="D51" i="11"/>
  <c r="E51" i="11"/>
  <c r="G51" i="11"/>
  <c r="H51" i="11"/>
  <c r="B52" i="11"/>
  <c r="C52" i="11"/>
  <c r="D52" i="11"/>
  <c r="E52" i="11"/>
  <c r="G52" i="11"/>
  <c r="B53" i="11"/>
  <c r="C53" i="11"/>
  <c r="D53" i="11"/>
  <c r="E53" i="11"/>
  <c r="G53" i="11"/>
  <c r="B55" i="11"/>
  <c r="C55" i="11"/>
  <c r="D55" i="11"/>
  <c r="E55" i="11"/>
  <c r="G55" i="3"/>
  <c r="B56" i="11"/>
  <c r="C56" i="11"/>
  <c r="D56" i="11"/>
  <c r="E56" i="11"/>
  <c r="G56" i="11"/>
  <c r="H56" i="11"/>
  <c r="B57" i="11"/>
  <c r="C57" i="11"/>
  <c r="D57" i="11"/>
  <c r="E57" i="11"/>
  <c r="G57" i="11"/>
  <c r="H57" i="11"/>
  <c r="B58" i="11"/>
  <c r="C58" i="11"/>
  <c r="D58" i="11"/>
  <c r="E58" i="11"/>
  <c r="G58" i="11"/>
  <c r="B59" i="11"/>
  <c r="C59" i="11"/>
  <c r="D59" i="11"/>
  <c r="E59" i="11"/>
  <c r="G59" i="11"/>
  <c r="B69" i="11"/>
  <c r="C69" i="11"/>
  <c r="D69" i="11"/>
  <c r="E69" i="11"/>
  <c r="G69" i="11"/>
  <c r="H69" i="11"/>
  <c r="H70" i="11"/>
  <c r="B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B74" i="11"/>
  <c r="C74" i="11"/>
  <c r="D74" i="11"/>
  <c r="E74" i="11"/>
  <c r="G74" i="11"/>
  <c r="H74" i="11"/>
  <c r="D76" i="11"/>
  <c r="B77" i="11"/>
  <c r="C77" i="11"/>
  <c r="D77" i="11"/>
  <c r="E77" i="11"/>
  <c r="G77" i="11"/>
  <c r="H77" i="11"/>
  <c r="A78" i="11"/>
  <c r="B78" i="11"/>
  <c r="C78" i="11"/>
  <c r="D78" i="11"/>
  <c r="E78" i="11"/>
  <c r="G78" i="3"/>
  <c r="G78" i="11" s="1"/>
  <c r="H78" i="11"/>
  <c r="A79" i="11"/>
  <c r="B79" i="11"/>
  <c r="C79" i="11"/>
  <c r="D79" i="11"/>
  <c r="E79" i="11"/>
  <c r="G79" i="3"/>
  <c r="G79" i="11" s="1"/>
  <c r="H79" i="11"/>
  <c r="A80" i="11"/>
  <c r="B80" i="11"/>
  <c r="C80" i="11"/>
  <c r="D80" i="11"/>
  <c r="E80" i="11"/>
  <c r="G80" i="3"/>
  <c r="G80" i="11" s="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H83" i="11"/>
  <c r="B84" i="11"/>
  <c r="C84" i="11"/>
  <c r="D84" i="11"/>
  <c r="E84" i="11"/>
  <c r="G84" i="11"/>
  <c r="H84" i="11"/>
  <c r="B85" i="11"/>
  <c r="C85" i="11"/>
  <c r="D85" i="11"/>
  <c r="E85" i="11"/>
  <c r="G85" i="11"/>
  <c r="B88" i="11"/>
  <c r="C88" i="11"/>
  <c r="D88" i="11"/>
  <c r="E88" i="11"/>
  <c r="G88" i="11"/>
  <c r="H88" i="11"/>
  <c r="B91" i="11"/>
  <c r="C91" i="11"/>
  <c r="D91" i="11"/>
  <c r="E91" i="11"/>
  <c r="G91" i="3"/>
  <c r="G91" i="11" s="1"/>
  <c r="H91" i="11"/>
  <c r="B92" i="11"/>
  <c r="C92" i="11"/>
  <c r="D92" i="11"/>
  <c r="E92" i="11"/>
  <c r="G92" i="11"/>
  <c r="H92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H98" i="11"/>
  <c r="B99" i="11"/>
  <c r="C99" i="11"/>
  <c r="D99" i="11"/>
  <c r="E99" i="11"/>
  <c r="G99" i="11"/>
  <c r="H99" i="11"/>
  <c r="B100" i="11"/>
  <c r="C100" i="11"/>
  <c r="D100" i="11"/>
  <c r="E100" i="11"/>
  <c r="G100" i="11"/>
  <c r="B101" i="11"/>
  <c r="C101" i="11"/>
  <c r="D101" i="11"/>
  <c r="E101" i="11"/>
  <c r="G101" i="11"/>
  <c r="B102" i="11"/>
  <c r="C102" i="11"/>
  <c r="D102" i="11"/>
  <c r="E102" i="11"/>
  <c r="G102" i="3"/>
  <c r="G102" i="11" s="1"/>
  <c r="B106" i="11"/>
  <c r="C106" i="11"/>
  <c r="D106" i="11"/>
  <c r="E106" i="11"/>
  <c r="G106" i="11"/>
  <c r="B6" i="1"/>
  <c r="B27" i="1"/>
  <c r="B27" i="12" s="1"/>
  <c r="B34" i="1"/>
  <c r="B54" i="1"/>
  <c r="B54" i="12" s="1"/>
  <c r="B47" i="1"/>
  <c r="C6" i="1"/>
  <c r="C34" i="1"/>
  <c r="C34" i="12" s="1"/>
  <c r="C27" i="1"/>
  <c r="C54" i="1"/>
  <c r="C47" i="1"/>
  <c r="D6" i="1"/>
  <c r="D34" i="1"/>
  <c r="D34" i="12" s="1"/>
  <c r="D54" i="1"/>
  <c r="D54" i="12" s="1"/>
  <c r="D47" i="1"/>
  <c r="E6" i="1"/>
  <c r="E34" i="1"/>
  <c r="E34" i="12" s="1"/>
  <c r="E47" i="1"/>
  <c r="C19" i="1"/>
  <c r="D19" i="1"/>
  <c r="D19" i="12" s="1"/>
  <c r="E19" i="1"/>
  <c r="E19" i="12" s="1"/>
  <c r="D27" i="1"/>
  <c r="E27" i="1"/>
  <c r="E54" i="1"/>
  <c r="E54" i="12" s="1"/>
  <c r="H77" i="12"/>
  <c r="G77" i="12"/>
  <c r="E77" i="12"/>
  <c r="D77" i="12"/>
  <c r="C77" i="12"/>
  <c r="B77" i="12"/>
  <c r="G72" i="12"/>
  <c r="E72" i="12"/>
  <c r="D72" i="12"/>
  <c r="C72" i="12"/>
  <c r="G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"/>
  <c r="G66" i="12" s="1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H60" i="12"/>
  <c r="G60" i="1"/>
  <c r="G60" i="12" s="1"/>
  <c r="E60" i="12"/>
  <c r="D60" i="12"/>
  <c r="C60" i="12"/>
  <c r="B60" i="12"/>
  <c r="A60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2" i="12"/>
  <c r="G52" i="12"/>
  <c r="E52" i="12"/>
  <c r="D52" i="12"/>
  <c r="C52" i="12"/>
  <c r="B52" i="12"/>
  <c r="H51" i="12"/>
  <c r="G51" i="1"/>
  <c r="G51" i="12" s="1"/>
  <c r="E51" i="12"/>
  <c r="D51" i="12"/>
  <c r="C51" i="12"/>
  <c r="B51" i="12"/>
  <c r="A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2"/>
  <c r="E48" i="12"/>
  <c r="D48" i="12"/>
  <c r="C48" i="12"/>
  <c r="B48" i="12"/>
  <c r="D47" i="12"/>
  <c r="C47" i="12"/>
  <c r="B47" i="12"/>
  <c r="H45" i="12"/>
  <c r="G45" i="12"/>
  <c r="E45" i="12"/>
  <c r="D45" i="12"/>
  <c r="C45" i="12"/>
  <c r="B45" i="12"/>
  <c r="E44" i="12"/>
  <c r="D44" i="12"/>
  <c r="C44" i="12"/>
  <c r="B44" i="12"/>
  <c r="G43" i="1"/>
  <c r="G43" i="12" s="1"/>
  <c r="E43" i="12"/>
  <c r="D43" i="12"/>
  <c r="C43" i="12"/>
  <c r="B43" i="12"/>
  <c r="H42" i="12"/>
  <c r="G42" i="12"/>
  <c r="E42" i="12"/>
  <c r="D42" i="12"/>
  <c r="C42" i="12"/>
  <c r="B42" i="12"/>
  <c r="H41" i="12"/>
  <c r="G41" i="1"/>
  <c r="G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2" i="12"/>
  <c r="G32" i="1"/>
  <c r="G32" i="12" s="1"/>
  <c r="E32" i="12"/>
  <c r="D32" i="12"/>
  <c r="C32" i="12"/>
  <c r="B32" i="12"/>
  <c r="A32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E27" i="12"/>
  <c r="D27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C19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7" i="12"/>
  <c r="G47" i="1" l="1"/>
  <c r="C116" i="3"/>
  <c r="B26" i="11"/>
  <c r="B116" i="3"/>
  <c r="G19" i="11"/>
  <c r="G18" i="3"/>
  <c r="G18" i="11" s="1"/>
  <c r="E6" i="12"/>
  <c r="E84" i="1"/>
  <c r="D6" i="12"/>
  <c r="D84" i="1"/>
  <c r="C6" i="12"/>
  <c r="C84" i="1"/>
  <c r="G55" i="11"/>
  <c r="G39" i="11"/>
  <c r="G73" i="12"/>
  <c r="G62" i="1"/>
  <c r="D26" i="11"/>
  <c r="B84" i="1"/>
  <c r="E62" i="12"/>
  <c r="C62" i="12"/>
  <c r="D62" i="12"/>
  <c r="E47" i="12"/>
  <c r="G76" i="3"/>
  <c r="G76" i="11" s="1"/>
  <c r="E76" i="11"/>
  <c r="G6" i="1"/>
  <c r="G68" i="3"/>
  <c r="B68" i="11"/>
  <c r="G54" i="1"/>
  <c r="G54" i="12" s="1"/>
  <c r="B19" i="12"/>
  <c r="G19" i="1"/>
  <c r="G19" i="12" s="1"/>
  <c r="C26" i="11"/>
  <c r="G26" i="3"/>
  <c r="C54" i="12"/>
  <c r="C27" i="12"/>
  <c r="G27" i="1"/>
  <c r="G27" i="12" s="1"/>
  <c r="B34" i="12"/>
  <c r="G34" i="1"/>
  <c r="G34" i="12" s="1"/>
  <c r="B62" i="12"/>
  <c r="B6" i="12"/>
  <c r="B87" i="11"/>
  <c r="G87" i="3"/>
  <c r="G87" i="11" s="1"/>
  <c r="G47" i="12"/>
  <c r="E26" i="11"/>
  <c r="G6" i="11"/>
  <c r="G26" i="11" l="1"/>
  <c r="G116" i="3"/>
  <c r="G116" i="11" s="1"/>
  <c r="G6" i="12"/>
  <c r="G84" i="1"/>
  <c r="G84" i="12" s="1"/>
  <c r="G68" i="11"/>
  <c r="G62" i="12"/>
  <c r="D116" i="11"/>
  <c r="D119" i="3"/>
  <c r="D120" i="3" s="1"/>
  <c r="C116" i="11"/>
  <c r="C119" i="3"/>
  <c r="C119" i="11" s="1"/>
  <c r="E116" i="11"/>
  <c r="E119" i="3"/>
  <c r="E120" i="3" s="1"/>
  <c r="B116" i="11"/>
  <c r="B119" i="3"/>
  <c r="B120" i="3" s="1"/>
  <c r="C84" i="12"/>
  <c r="E84" i="12"/>
  <c r="D84" i="12"/>
  <c r="B84" i="12"/>
  <c r="D120" i="11" l="1"/>
  <c r="C120" i="3"/>
  <c r="E119" i="11"/>
  <c r="G119" i="3"/>
  <c r="G119" i="11" s="1"/>
  <c r="B119" i="11"/>
  <c r="B120" i="11"/>
  <c r="E120" i="11"/>
  <c r="D119" i="11"/>
  <c r="G120" i="3" l="1"/>
  <c r="G120" i="11" s="1"/>
  <c r="C120" i="11"/>
</calcChain>
</file>

<file path=xl/sharedStrings.xml><?xml version="1.0" encoding="utf-8"?>
<sst xmlns="http://schemas.openxmlformats.org/spreadsheetml/2006/main" count="955" uniqueCount="321">
  <si>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</si>
  <si>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</si>
  <si>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</si>
  <si>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</si>
  <si>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</si>
  <si>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</si>
  <si>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</si>
  <si>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</si>
  <si>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</si>
  <si>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</si>
  <si>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</si>
  <si>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</si>
  <si>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</si>
  <si>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</si>
  <si>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</si>
  <si>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</si>
  <si>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</si>
  <si>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</si>
  <si>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</si>
  <si>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</si>
  <si>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</si>
  <si>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</si>
  <si>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</si>
  <si>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</si>
  <si>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</si>
  <si>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</si>
  <si>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</si>
  <si>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</si>
  <si>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</si>
  <si>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</si>
  <si>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Bijdragen</t>
  </si>
  <si>
    <t>Persoonlijke bijdragen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</si>
  <si>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</si>
  <si>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</si>
  <si>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</si>
  <si>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</si>
  <si>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</si>
  <si>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</si>
  <si>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</si>
  <si>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</si>
  <si>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</si>
  <si>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</si>
  <si>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</si>
  <si>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</si>
  <si>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</si>
  <si>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</si>
  <si>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</si>
  <si>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</si>
  <si>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</si>
  <si>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</si>
  <si>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</si>
  <si>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</si>
  <si>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</si>
  <si>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</si>
  <si>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</si>
  <si>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</si>
  <si>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</si>
  <si>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</si>
  <si>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</si>
  <si>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</si>
  <si>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</si>
  <si>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</si>
  <si>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</si>
  <si>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</si>
  <si>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</si>
  <si>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</si>
  <si>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</si>
  <si>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</si>
  <si>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</si>
  <si>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</si>
  <si>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</si>
  <si>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</si>
  <si>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</si>
  <si>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</si>
  <si>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</si>
  <si>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</si>
  <si>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</si>
  <si>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</si>
  <si>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</si>
  <si>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</si>
  <si>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</si>
  <si>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</si>
  <si>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</si>
  <si>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</si>
  <si>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</si>
  <si>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</si>
  <si>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</si>
  <si>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</si>
  <si>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</si>
  <si>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</si>
  <si>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</si>
  <si>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</si>
  <si>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</si>
  <si>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</si>
  <si>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</si>
  <si>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</si>
  <si>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</si>
  <si>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</si>
  <si>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</si>
  <si>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</si>
  <si>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</si>
  <si>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</si>
  <si>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</si>
  <si>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</si>
  <si>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</si>
  <si>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</si>
  <si>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</si>
  <si>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</si>
  <si>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</si>
  <si>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</si>
  <si>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</si>
  <si>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</si>
  <si>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</si>
  <si>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</si>
  <si>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</si>
  <si>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</si>
  <si>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</si>
  <si>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</si>
  <si>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</si>
  <si>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</si>
  <si>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</si>
  <si>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</si>
  <si>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</si>
  <si>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</si>
  <si>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</si>
  <si>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</si>
  <si>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</si>
  <si>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</si>
  <si>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</si>
  <si>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</si>
  <si>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</si>
  <si>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</si>
  <si>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</si>
  <si>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</si>
  <si>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</si>
  <si>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</si>
  <si>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</si>
  <si>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</si>
  <si>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</si>
  <si>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</si>
  <si>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</si>
  <si>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</si>
  <si>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</si>
  <si>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</si>
  <si>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</si>
  <si>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</si>
  <si>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</si>
  <si>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</si>
  <si>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</si>
  <si>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</si>
  <si>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</si>
  <si>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</si>
  <si>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</si>
  <si>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</si>
  <si>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</si>
  <si>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</si>
  <si>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</si>
  <si>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</si>
  <si>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</si>
  <si>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</si>
  <si>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</si>
  <si>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</si>
  <si>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</si>
  <si>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</si>
  <si>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</si>
  <si>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</si>
  <si>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</si>
  <si>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</si>
  <si>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</si>
  <si>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</si>
  <si>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</si>
  <si>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</si>
  <si>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</si>
  <si>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</si>
  <si>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</si>
  <si>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</si>
  <si>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</si>
  <si>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</si>
  <si>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</si>
  <si>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</si>
  <si>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</si>
  <si>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</si>
  <si>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</si>
  <si>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</si>
  <si>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</si>
  <si>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</si>
  <si>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</si>
  <si>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</si>
  <si>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</si>
  <si>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</si>
  <si>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</si>
  <si>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</si>
  <si>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</si>
  <si>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</si>
  <si>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</si>
  <si>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</si>
  <si>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</si>
  <si>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</si>
  <si>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</si>
  <si>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</si>
  <si>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</si>
  <si>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</si>
  <si>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</si>
  <si>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</si>
  <si>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</si>
  <si>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</si>
  <si>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</si>
  <si>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</si>
  <si>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</si>
  <si>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</si>
  <si>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</si>
  <si>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</si>
  <si>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</si>
  <si>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</si>
  <si>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</si>
  <si>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</si>
  <si>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</si>
  <si>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</si>
  <si>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</si>
  <si>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</si>
  <si>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</si>
  <si>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</si>
  <si>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</si>
  <si>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</si>
  <si>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</si>
  <si>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</si>
  <si>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</si>
  <si>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</si>
  <si>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</si>
  <si>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</si>
  <si>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</si>
  <si>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</si>
  <si>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</si>
  <si>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</si>
  <si>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</si>
  <si>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</si>
  <si>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</si>
  <si>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</si>
  <si>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</si>
  <si>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</si>
  <si>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</si>
  <si>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</si>
  <si>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</si>
  <si>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</si>
  <si>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</si>
  <si>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</si>
  <si>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</si>
  <si>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</si>
  <si>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</si>
  <si>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</si>
  <si>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</si>
  <si>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</si>
  <si>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</si>
  <si>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</si>
  <si>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</si>
  <si>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</si>
  <si>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</si>
  <si>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</si>
  <si>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</si>
  <si>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</si>
  <si>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</si>
  <si>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</si>
  <si>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</si>
  <si>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</si>
  <si>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</si>
  <si>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</si>
  <si>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</si>
  <si>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</si>
  <si>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</si>
  <si>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</si>
  <si>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</si>
  <si>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</si>
  <si>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</si>
  <si>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</si>
  <si>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</si>
  <si>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</si>
  <si>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</si>
  <si>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</si>
  <si>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</si>
  <si>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</si>
  <si>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</si>
  <si>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</si>
  <si>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</si>
  <si>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</si>
  <si>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</si>
  <si>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</si>
  <si>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</si>
  <si>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</si>
  <si>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</si>
  <si>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</si>
  <si>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</si>
  <si>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</si>
  <si>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</si>
  <si>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</si>
  <si>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</si>
  <si>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</si>
  <si>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</si>
  <si>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</si>
  <si>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</si>
  <si>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Protocolakkoord Belrail - Financiering gemeensch.</t>
  </si>
  <si>
    <t>DOSZ - Zeevarenden - Gepensioneerden</t>
  </si>
  <si>
    <t>OSSOM - Marins - Pensionnés</t>
  </si>
  <si>
    <t>Investeringen plan handhaving</t>
  </si>
  <si>
    <t>Investissements plan conservation</t>
  </si>
  <si>
    <t>Beneluxa - scanning horizon registers compensatie</t>
  </si>
  <si>
    <t>Beneluxa scanning horizon registres compensation</t>
  </si>
  <si>
    <t>Contracten Art. 111 geneesmiddelen (Oud Art. 81)</t>
  </si>
  <si>
    <t>Contrats Art. 111 médicaments (Ancien Art. 81)</t>
  </si>
  <si>
    <t>Correctie Taxmodulatie</t>
  </si>
  <si>
    <t>Correction Modulation de taxes</t>
  </si>
  <si>
    <t>Financiering COVID 19</t>
  </si>
  <si>
    <t>Financement COVID 19</t>
  </si>
  <si>
    <t>COVID 19</t>
  </si>
  <si>
    <t>Coût COVID 19 (Détail plus loin)</t>
  </si>
  <si>
    <t>Financiering</t>
  </si>
  <si>
    <t>Financement</t>
  </si>
  <si>
    <t>Kosten Covid 19  -  (Detail zie verder)</t>
  </si>
  <si>
    <t>Financiering Zorgpersoneelfonds BFM</t>
  </si>
  <si>
    <t>Financement fonds blouses blanches BMF</t>
  </si>
  <si>
    <t>BEGROTING VAN DE Z.I.V. - DIENSTJAAR 2020 - HERZIENING 7</t>
  </si>
  <si>
    <t>BUDGET DE L'A.M.I. - EXERCICE 2020 - REVISION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</si>
</sst>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234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28207719</v>
      </c>
      <c r="C6" s="13">
        <f>SUM(C7:C17)</f>
        <v>9900419</v>
      </c>
      <c r="D6" s="13">
        <f>SUM(D7:D17)</f>
        <v>611945</v>
      </c>
      <c r="E6" s="13">
        <f>SUM(E7:E17)</f>
        <v>1064</v>
      </c>
      <c r="F6" s="13">
        <f>SUM(F7:F17)</f>
        <v>0</v>
      </c>
      <c r="G6" s="13">
        <f>SUM(B6:F6)</f>
        <v>38721147</v>
      </c>
      <c r="H6" s="17"/>
    </row>
    <row r="7" spans="1:9" x14ac:dyDescent="0.2">
      <c r="A7" s="14" t="s">
        <v>185</v>
      </c>
      <c r="B7" s="14">
        <v>20227108</v>
      </c>
      <c r="C7" s="33">
        <v>9900419</v>
      </c>
      <c r="D7" s="17" t="s">
        <v>21</v>
      </c>
      <c r="E7" s="33">
        <v>1064</v>
      </c>
      <c r="F7" s="17" t="s">
        <v>21</v>
      </c>
      <c r="G7" s="14">
        <f>SUM(B7:F7)</f>
        <v>30128591</v>
      </c>
      <c r="H7" s="56">
        <v>9451</v>
      </c>
    </row>
    <row r="8" spans="1:9" x14ac:dyDescent="0.2">
      <c r="A8" s="14" t="s">
        <v>186</v>
      </c>
      <c r="B8" s="14">
        <v>2023972</v>
      </c>
      <c r="C8" s="17" t="s">
        <v>21</v>
      </c>
      <c r="D8" s="33">
        <v>611945</v>
      </c>
      <c r="E8" s="17" t="s">
        <v>21</v>
      </c>
      <c r="F8" s="17" t="s">
        <v>21</v>
      </c>
      <c r="G8" s="14">
        <f>SUM(B8:F8)</f>
        <v>2635917</v>
      </c>
      <c r="H8" s="56">
        <v>9451</v>
      </c>
    </row>
    <row r="9" spans="1:9" x14ac:dyDescent="0.2">
      <c r="A9" s="14" t="s">
        <v>27</v>
      </c>
      <c r="B9" s="14">
        <v>5268921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5268921</v>
      </c>
      <c r="H9" s="56">
        <v>9451</v>
      </c>
    </row>
    <row r="10" spans="1:9" x14ac:dyDescent="0.2">
      <c r="A10" s="14" t="s">
        <v>28</v>
      </c>
      <c r="B10" s="14">
        <v>527221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527221</v>
      </c>
      <c r="H10" s="56">
        <v>9451</v>
      </c>
    </row>
    <row r="11" spans="1:9" hidden="1" x14ac:dyDescent="0.2">
      <c r="A11" s="14" t="s">
        <v>180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3" si="0">SUM(B11:E11)</f>
        <v>0</v>
      </c>
      <c r="H11" s="56" t="s">
        <v>22</v>
      </c>
    </row>
    <row r="12" spans="1:9" hidden="1" x14ac:dyDescent="0.2">
      <c r="A12" s="14" t="s">
        <v>179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187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188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97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160497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160497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314</v>
      </c>
      <c r="B19" s="13">
        <f>SUM(B20:B25)</f>
        <v>1631518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1631518</v>
      </c>
      <c r="H19" s="56"/>
    </row>
    <row r="20" spans="1:8" x14ac:dyDescent="0.2">
      <c r="A20" s="14" t="s">
        <v>310</v>
      </c>
      <c r="B20" s="14">
        <v>1242009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1242009</v>
      </c>
      <c r="H20" s="58" t="s">
        <v>21</v>
      </c>
    </row>
    <row r="21" spans="1:8" x14ac:dyDescent="0.2">
      <c r="A21" s="14" t="s">
        <v>287</v>
      </c>
      <c r="B21" s="16">
        <v>119340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ref="G21" si="1">SUM(B21:F21)</f>
        <v>119340</v>
      </c>
      <c r="H21" s="56">
        <v>9459</v>
      </c>
    </row>
    <row r="22" spans="1:8" hidden="1" x14ac:dyDescent="0.2">
      <c r="A22" s="14" t="s">
        <v>97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97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97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 t="s">
        <v>317</v>
      </c>
      <c r="B25" s="14">
        <v>270169</v>
      </c>
      <c r="C25" s="17" t="s">
        <v>21</v>
      </c>
      <c r="D25" s="17" t="s">
        <v>21</v>
      </c>
      <c r="E25" s="17" t="s">
        <v>21</v>
      </c>
      <c r="F25" s="17" t="s">
        <v>21</v>
      </c>
      <c r="G25" s="14">
        <f t="shared" ref="G25" si="2">SUM(B25:F25)</f>
        <v>270169</v>
      </c>
      <c r="H25" s="58" t="s">
        <v>21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6"/>
    </row>
    <row r="27" spans="1:8" x14ac:dyDescent="0.2">
      <c r="A27" s="13" t="s">
        <v>30</v>
      </c>
      <c r="B27" s="13">
        <f>SUM(B28:B32)</f>
        <v>1382531</v>
      </c>
      <c r="C27" s="13">
        <f>SUM(C28:C32)</f>
        <v>800</v>
      </c>
      <c r="D27" s="13">
        <f>SUM(D28:D32)</f>
        <v>0</v>
      </c>
      <c r="E27" s="13">
        <f>SUM(E28:E32)</f>
        <v>0</v>
      </c>
      <c r="F27" s="13">
        <f>SUM(F28:F32)</f>
        <v>0</v>
      </c>
      <c r="G27" s="13">
        <f>SUM(B27:F27)</f>
        <v>1383331</v>
      </c>
      <c r="H27" s="56"/>
    </row>
    <row r="28" spans="1:8" x14ac:dyDescent="0.2">
      <c r="A28" s="14" t="s">
        <v>31</v>
      </c>
      <c r="B28" s="14">
        <v>8070</v>
      </c>
      <c r="C28" s="33">
        <v>800</v>
      </c>
      <c r="D28" s="17" t="s">
        <v>21</v>
      </c>
      <c r="E28" s="17" t="s">
        <v>21</v>
      </c>
      <c r="F28" s="17" t="s">
        <v>21</v>
      </c>
      <c r="G28" s="14">
        <f>SUM(B28:F28)</f>
        <v>8870</v>
      </c>
      <c r="H28" s="56">
        <v>9461</v>
      </c>
    </row>
    <row r="29" spans="1:8" x14ac:dyDescent="0.2">
      <c r="A29" s="14" t="s">
        <v>32</v>
      </c>
      <c r="B29" s="14">
        <v>1374461</v>
      </c>
      <c r="C29" s="17" t="s">
        <v>21</v>
      </c>
      <c r="D29" s="17" t="s">
        <v>21</v>
      </c>
      <c r="E29" s="17" t="s">
        <v>21</v>
      </c>
      <c r="F29" s="17" t="s">
        <v>21</v>
      </c>
      <c r="G29" s="14">
        <f>SUM(B29:F29)</f>
        <v>1374461</v>
      </c>
      <c r="H29" s="56">
        <v>9451</v>
      </c>
    </row>
    <row r="30" spans="1:8" hidden="1" x14ac:dyDescent="0.2">
      <c r="A30" s="14" t="s">
        <v>97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97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hidden="1" x14ac:dyDescent="0.2">
      <c r="A32" s="14" t="s">
        <v>97</v>
      </c>
      <c r="B32" s="14"/>
      <c r="C32" s="17"/>
      <c r="D32" s="17"/>
      <c r="E32" s="17"/>
      <c r="F32" s="17"/>
      <c r="G32" s="14">
        <f t="shared" si="0"/>
        <v>0</v>
      </c>
      <c r="H32" s="56"/>
    </row>
    <row r="33" spans="1:8" x14ac:dyDescent="0.2">
      <c r="A33" s="14"/>
      <c r="B33" s="14"/>
      <c r="C33" s="14"/>
      <c r="D33" s="14"/>
      <c r="E33" s="14"/>
      <c r="F33" s="14"/>
      <c r="G33" s="14"/>
      <c r="H33" s="56"/>
    </row>
    <row r="34" spans="1:8" x14ac:dyDescent="0.2">
      <c r="A34" s="13" t="s">
        <v>34</v>
      </c>
      <c r="B34" s="13">
        <f>SUM(B35:B45)</f>
        <v>1240634</v>
      </c>
      <c r="C34" s="13">
        <f>SUM(C35:C45)</f>
        <v>139280</v>
      </c>
      <c r="D34" s="13">
        <f>SUM(D35:D45)</f>
        <v>21134</v>
      </c>
      <c r="E34" s="38">
        <f>SUM(E35:E45)</f>
        <v>0</v>
      </c>
      <c r="F34" s="38">
        <f>SUM(F35:F45)</f>
        <v>0</v>
      </c>
      <c r="G34" s="13">
        <f t="shared" ref="G34:G40" si="3">SUM(B34:F34)</f>
        <v>1401048</v>
      </c>
      <c r="H34" s="57"/>
    </row>
    <row r="35" spans="1:8" x14ac:dyDescent="0.2">
      <c r="A35" s="14" t="s">
        <v>35</v>
      </c>
      <c r="B35" s="14">
        <v>579534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 t="shared" si="3"/>
        <v>579534</v>
      </c>
      <c r="H35" s="56">
        <v>9351</v>
      </c>
    </row>
    <row r="36" spans="1:8" x14ac:dyDescent="0.2">
      <c r="A36" s="14" t="s">
        <v>36</v>
      </c>
      <c r="B36" s="14">
        <v>199134</v>
      </c>
      <c r="C36" s="33">
        <v>139280</v>
      </c>
      <c r="D36" s="33">
        <v>21134</v>
      </c>
      <c r="E36" s="17" t="s">
        <v>21</v>
      </c>
      <c r="F36" s="17" t="s">
        <v>21</v>
      </c>
      <c r="G36" s="14">
        <f t="shared" si="3"/>
        <v>359548</v>
      </c>
      <c r="H36" s="56">
        <v>9351</v>
      </c>
    </row>
    <row r="37" spans="1:8" x14ac:dyDescent="0.2">
      <c r="A37" s="14" t="s">
        <v>37</v>
      </c>
      <c r="B37" s="14">
        <v>169123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3"/>
        <v>169123</v>
      </c>
      <c r="H37" s="56">
        <v>9351</v>
      </c>
    </row>
    <row r="38" spans="1:8" x14ac:dyDescent="0.2">
      <c r="A38" s="14" t="s">
        <v>38</v>
      </c>
      <c r="B38" s="14">
        <v>4372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3"/>
        <v>4372</v>
      </c>
      <c r="H38" s="56">
        <v>9059</v>
      </c>
    </row>
    <row r="39" spans="1:8" x14ac:dyDescent="0.2">
      <c r="A39" s="14" t="s">
        <v>39</v>
      </c>
      <c r="B39" s="14">
        <v>283237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3"/>
        <v>283237</v>
      </c>
      <c r="H39" s="56">
        <v>9351</v>
      </c>
    </row>
    <row r="40" spans="1:8" x14ac:dyDescent="0.2">
      <c r="A40" s="14" t="s">
        <v>228</v>
      </c>
      <c r="B40" s="14">
        <v>5234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3"/>
        <v>5234</v>
      </c>
      <c r="H40" s="56">
        <v>9351</v>
      </c>
    </row>
    <row r="41" spans="1:8" x14ac:dyDescent="0.2">
      <c r="A41" s="14" t="s">
        <v>296</v>
      </c>
      <c r="B41" s="14">
        <v>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0"/>
        <v>0</v>
      </c>
      <c r="H41" s="56">
        <v>9351</v>
      </c>
    </row>
    <row r="42" spans="1:8" hidden="1" x14ac:dyDescent="0.2">
      <c r="A42" s="14" t="s">
        <v>219</v>
      </c>
      <c r="B42" s="17" t="s">
        <v>23</v>
      </c>
      <c r="C42" s="17" t="s">
        <v>21</v>
      </c>
      <c r="D42" s="17" t="s">
        <v>21</v>
      </c>
      <c r="E42" s="17" t="s">
        <v>21</v>
      </c>
      <c r="F42" s="17"/>
      <c r="G42" s="17" t="s">
        <v>23</v>
      </c>
      <c r="H42" s="56" t="s">
        <v>21</v>
      </c>
    </row>
    <row r="43" spans="1:8" hidden="1" x14ac:dyDescent="0.2">
      <c r="A43" s="14" t="s">
        <v>247</v>
      </c>
      <c r="B43" s="14">
        <v>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0"/>
        <v>0</v>
      </c>
      <c r="H43" s="56">
        <v>9351</v>
      </c>
    </row>
    <row r="44" spans="1:8" hidden="1" x14ac:dyDescent="0.2">
      <c r="A44" s="14" t="s">
        <v>217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hidden="1" x14ac:dyDescent="0.2">
      <c r="A45" s="14" t="s">
        <v>40</v>
      </c>
      <c r="B45" s="17" t="s">
        <v>23</v>
      </c>
      <c r="C45" s="17" t="s">
        <v>21</v>
      </c>
      <c r="D45" s="17" t="s">
        <v>21</v>
      </c>
      <c r="E45" s="17" t="s">
        <v>21</v>
      </c>
      <c r="F45" s="17"/>
      <c r="G45" s="17" t="s">
        <v>23</v>
      </c>
      <c r="H45" s="56" t="s">
        <v>21</v>
      </c>
    </row>
    <row r="46" spans="1:8" x14ac:dyDescent="0.2">
      <c r="A46" s="14"/>
      <c r="B46" s="18"/>
      <c r="C46" s="17"/>
      <c r="D46" s="17"/>
      <c r="E46" s="17"/>
      <c r="F46" s="17"/>
      <c r="G46" s="14"/>
      <c r="H46" s="56"/>
    </row>
    <row r="47" spans="1:8" x14ac:dyDescent="0.2">
      <c r="A47" s="13" t="s">
        <v>41</v>
      </c>
      <c r="B47" s="19">
        <f>SUM(B48:B52)</f>
        <v>0</v>
      </c>
      <c r="C47" s="19">
        <f>SUM(C48:C52)</f>
        <v>0</v>
      </c>
      <c r="D47" s="19">
        <f>SUM(D48:D52)</f>
        <v>0</v>
      </c>
      <c r="E47" s="19">
        <f>SUM(E48:E52)</f>
        <v>10</v>
      </c>
      <c r="F47" s="19">
        <f>SUM(F48:F52)</f>
        <v>0</v>
      </c>
      <c r="G47" s="13">
        <f>SUM(B47:F47)</f>
        <v>10</v>
      </c>
      <c r="H47" s="56"/>
    </row>
    <row r="48" spans="1:8" x14ac:dyDescent="0.2">
      <c r="A48" s="14" t="s">
        <v>42</v>
      </c>
      <c r="B48" s="17" t="s">
        <v>21</v>
      </c>
      <c r="C48" s="17" t="s">
        <v>21</v>
      </c>
      <c r="D48" s="17" t="s">
        <v>21</v>
      </c>
      <c r="E48" s="33">
        <v>10</v>
      </c>
      <c r="F48" s="17" t="s">
        <v>21</v>
      </c>
      <c r="G48" s="14">
        <f>SUM(B48:F52)</f>
        <v>10</v>
      </c>
      <c r="H48" s="56">
        <v>9453</v>
      </c>
    </row>
    <row r="49" spans="1:8" hidden="1" x14ac:dyDescent="0.2">
      <c r="A49" s="14" t="s">
        <v>97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97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97</v>
      </c>
      <c r="B51" s="17"/>
      <c r="C51" s="17"/>
      <c r="D51" s="17"/>
      <c r="E51" s="14"/>
      <c r="F51" s="14"/>
      <c r="G51" s="14">
        <f>SUM(B51:E51)</f>
        <v>0</v>
      </c>
      <c r="H51" s="56"/>
    </row>
    <row r="52" spans="1:8" hidden="1" x14ac:dyDescent="0.2">
      <c r="A52" s="14" t="s">
        <v>43</v>
      </c>
      <c r="B52" s="17" t="s">
        <v>23</v>
      </c>
      <c r="C52" s="17" t="s">
        <v>21</v>
      </c>
      <c r="D52" s="17" t="s">
        <v>21</v>
      </c>
      <c r="E52" s="17" t="s">
        <v>21</v>
      </c>
      <c r="F52" s="17"/>
      <c r="G52" s="17" t="s">
        <v>23</v>
      </c>
      <c r="H52" s="56" t="s">
        <v>24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6"/>
    </row>
    <row r="54" spans="1:8" x14ac:dyDescent="0.2">
      <c r="A54" s="13" t="s">
        <v>44</v>
      </c>
      <c r="B54" s="13">
        <f>SUM(B55:B60)</f>
        <v>1651</v>
      </c>
      <c r="C54" s="13">
        <f>SUM(C55:C60)</f>
        <v>10</v>
      </c>
      <c r="D54" s="13">
        <f>SUM(D55:D60)</f>
        <v>5</v>
      </c>
      <c r="E54" s="13">
        <f>SUM(E55:E60)</f>
        <v>0</v>
      </c>
      <c r="F54" s="13">
        <f>SUM(F55:F60)</f>
        <v>0</v>
      </c>
      <c r="G54" s="13">
        <f>SUM(B54:F54)</f>
        <v>1666</v>
      </c>
      <c r="H54" s="56"/>
    </row>
    <row r="55" spans="1:8" x14ac:dyDescent="0.2">
      <c r="A55" s="14" t="s">
        <v>45</v>
      </c>
      <c r="B55" s="14">
        <v>7</v>
      </c>
      <c r="C55" s="33">
        <v>10</v>
      </c>
      <c r="D55" s="33">
        <v>5</v>
      </c>
      <c r="E55" s="17" t="s">
        <v>21</v>
      </c>
      <c r="F55" s="17" t="s">
        <v>21</v>
      </c>
      <c r="G55" s="14">
        <f>SUM(B55:F55)</f>
        <v>22</v>
      </c>
      <c r="H55" s="56">
        <v>9461</v>
      </c>
    </row>
    <row r="56" spans="1:8" x14ac:dyDescent="0.2">
      <c r="A56" s="14" t="s">
        <v>46</v>
      </c>
      <c r="B56" s="14">
        <v>1644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1644</v>
      </c>
      <c r="H56" s="56">
        <v>9461</v>
      </c>
    </row>
    <row r="57" spans="1:8" x14ac:dyDescent="0.2">
      <c r="A57" s="14" t="s">
        <v>47</v>
      </c>
      <c r="B57" s="14">
        <v>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>SUM(B57:F57)</f>
        <v>0</v>
      </c>
      <c r="H57" s="56">
        <v>9461</v>
      </c>
    </row>
    <row r="58" spans="1:8" hidden="1" x14ac:dyDescent="0.2">
      <c r="A58" s="14" t="s">
        <v>97</v>
      </c>
      <c r="B58" s="14"/>
      <c r="C58" s="17"/>
      <c r="D58" s="17"/>
      <c r="E58" s="17"/>
      <c r="F58" s="17"/>
      <c r="G58" s="14">
        <f t="shared" ref="G58:G66" si="4">SUM(B58:E58)</f>
        <v>0</v>
      </c>
      <c r="H58" s="56"/>
    </row>
    <row r="59" spans="1:8" hidden="1" x14ac:dyDescent="0.2">
      <c r="A59" s="14" t="s">
        <v>97</v>
      </c>
      <c r="B59" s="14"/>
      <c r="C59" s="17"/>
      <c r="D59" s="17"/>
      <c r="E59" s="17"/>
      <c r="F59" s="17"/>
      <c r="G59" s="14">
        <f t="shared" si="4"/>
        <v>0</v>
      </c>
      <c r="H59" s="56"/>
    </row>
    <row r="60" spans="1:8" hidden="1" x14ac:dyDescent="0.2">
      <c r="A60" s="14" t="s">
        <v>97</v>
      </c>
      <c r="B60" s="14"/>
      <c r="C60" s="17"/>
      <c r="D60" s="17"/>
      <c r="E60" s="17"/>
      <c r="F60" s="17"/>
      <c r="G60" s="14">
        <f t="shared" si="4"/>
        <v>0</v>
      </c>
      <c r="H60" s="56"/>
    </row>
    <row r="61" spans="1:8" x14ac:dyDescent="0.2">
      <c r="A61" s="14"/>
      <c r="B61" s="14"/>
      <c r="C61" s="14"/>
      <c r="D61" s="14"/>
      <c r="E61" s="14"/>
      <c r="F61" s="14"/>
      <c r="G61" s="14"/>
      <c r="H61" s="56"/>
    </row>
    <row r="62" spans="1:8" x14ac:dyDescent="0.2">
      <c r="A62" s="13" t="s">
        <v>48</v>
      </c>
      <c r="B62" s="13">
        <f t="shared" ref="B62:G62" si="5">SUM(B63:B77)</f>
        <v>1185593</v>
      </c>
      <c r="C62" s="13">
        <f t="shared" si="5"/>
        <v>11474</v>
      </c>
      <c r="D62" s="13">
        <f t="shared" si="5"/>
        <v>200</v>
      </c>
      <c r="E62" s="13">
        <f t="shared" si="5"/>
        <v>10</v>
      </c>
      <c r="F62" s="13">
        <f t="shared" si="5"/>
        <v>0</v>
      </c>
      <c r="G62" s="13">
        <f t="shared" si="5"/>
        <v>1197277</v>
      </c>
      <c r="H62" s="56"/>
    </row>
    <row r="63" spans="1:8" hidden="1" x14ac:dyDescent="0.2">
      <c r="A63" s="14" t="s">
        <v>310</v>
      </c>
      <c r="B63" s="14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0</v>
      </c>
      <c r="H63" s="58" t="s">
        <v>21</v>
      </c>
    </row>
    <row r="64" spans="1:8" x14ac:dyDescent="0.2">
      <c r="A64" s="14" t="s">
        <v>217</v>
      </c>
      <c r="B64" s="14">
        <v>300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300</v>
      </c>
      <c r="H64" s="56">
        <v>9873</v>
      </c>
    </row>
    <row r="65" spans="1:8" x14ac:dyDescent="0.2">
      <c r="A65" s="14" t="s">
        <v>49</v>
      </c>
      <c r="B65" s="14">
        <v>430630</v>
      </c>
      <c r="C65" s="33">
        <v>4000</v>
      </c>
      <c r="D65" s="33">
        <v>150</v>
      </c>
      <c r="E65" s="17" t="s">
        <v>21</v>
      </c>
      <c r="F65" s="17" t="s">
        <v>21</v>
      </c>
      <c r="G65" s="14">
        <f>SUM(B65:F65)</f>
        <v>434780</v>
      </c>
      <c r="H65" s="56">
        <v>9356</v>
      </c>
    </row>
    <row r="66" spans="1:8" hidden="1" x14ac:dyDescent="0.2">
      <c r="A66" s="14" t="s">
        <v>50</v>
      </c>
      <c r="B66" s="17" t="s">
        <v>21</v>
      </c>
      <c r="C66" s="54" t="s">
        <v>21</v>
      </c>
      <c r="D66" s="17" t="s">
        <v>21</v>
      </c>
      <c r="E66" s="17" t="s">
        <v>21</v>
      </c>
      <c r="F66" s="17" t="s">
        <v>21</v>
      </c>
      <c r="G66" s="14">
        <f t="shared" si="4"/>
        <v>0</v>
      </c>
      <c r="H66" s="56" t="s">
        <v>25</v>
      </c>
    </row>
    <row r="67" spans="1:8" x14ac:dyDescent="0.2">
      <c r="A67" s="14" t="s">
        <v>51</v>
      </c>
      <c r="B67" s="14">
        <v>1629</v>
      </c>
      <c r="C67" s="33">
        <v>2000</v>
      </c>
      <c r="D67" s="33">
        <v>50</v>
      </c>
      <c r="E67" s="17" t="s">
        <v>21</v>
      </c>
      <c r="F67" s="17" t="s">
        <v>21</v>
      </c>
      <c r="G67" s="14">
        <f t="shared" ref="G67:G73" si="6">SUM(B67:F67)</f>
        <v>3679</v>
      </c>
      <c r="H67" s="56">
        <v>9461</v>
      </c>
    </row>
    <row r="68" spans="1:8" x14ac:dyDescent="0.2">
      <c r="A68" s="14" t="s">
        <v>52</v>
      </c>
      <c r="B68" s="14">
        <v>16967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6"/>
        <v>16967</v>
      </c>
      <c r="H68" s="56">
        <v>9361</v>
      </c>
    </row>
    <row r="69" spans="1:8" x14ac:dyDescent="0.2">
      <c r="A69" s="14" t="s">
        <v>53</v>
      </c>
      <c r="B69" s="14">
        <v>3052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 t="shared" si="6"/>
        <v>3052</v>
      </c>
      <c r="H69" s="56">
        <v>9361</v>
      </c>
    </row>
    <row r="70" spans="1:8" x14ac:dyDescent="0.2">
      <c r="A70" s="14" t="s">
        <v>54</v>
      </c>
      <c r="B70" s="17" t="s">
        <v>21</v>
      </c>
      <c r="C70" s="17" t="s">
        <v>21</v>
      </c>
      <c r="D70" s="17" t="s">
        <v>21</v>
      </c>
      <c r="E70" s="53">
        <v>10</v>
      </c>
      <c r="F70" s="17" t="s">
        <v>21</v>
      </c>
      <c r="G70" s="14">
        <f t="shared" si="6"/>
        <v>10</v>
      </c>
      <c r="H70" s="56">
        <v>9361</v>
      </c>
    </row>
    <row r="71" spans="1:8" x14ac:dyDescent="0.2">
      <c r="A71" s="14" t="s">
        <v>191</v>
      </c>
      <c r="B71" s="16">
        <v>0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 t="shared" si="6"/>
        <v>0</v>
      </c>
      <c r="H71" s="56">
        <v>9363</v>
      </c>
    </row>
    <row r="72" spans="1:8" x14ac:dyDescent="0.2">
      <c r="A72" s="14" t="s">
        <v>207</v>
      </c>
      <c r="B72" s="17" t="s">
        <v>21</v>
      </c>
      <c r="C72" s="16">
        <v>5474</v>
      </c>
      <c r="D72" s="17" t="s">
        <v>21</v>
      </c>
      <c r="E72" s="17" t="s">
        <v>21</v>
      </c>
      <c r="F72" s="17" t="s">
        <v>21</v>
      </c>
      <c r="G72" s="14">
        <f t="shared" si="6"/>
        <v>5474</v>
      </c>
      <c r="H72" s="58" t="s">
        <v>21</v>
      </c>
    </row>
    <row r="73" spans="1:8" hidden="1" x14ac:dyDescent="0.2">
      <c r="A73" s="14" t="s">
        <v>287</v>
      </c>
      <c r="B73" s="16">
        <v>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 t="shared" si="6"/>
        <v>0</v>
      </c>
      <c r="H73" s="56">
        <v>9459</v>
      </c>
    </row>
    <row r="74" spans="1:8" x14ac:dyDescent="0.2">
      <c r="A74" s="14" t="s">
        <v>254</v>
      </c>
      <c r="B74" s="16">
        <v>50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50</v>
      </c>
      <c r="H74" s="56">
        <v>9451</v>
      </c>
    </row>
    <row r="75" spans="1:8" x14ac:dyDescent="0.2">
      <c r="A75" s="14" t="s">
        <v>304</v>
      </c>
      <c r="B75" s="16">
        <v>100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100</v>
      </c>
      <c r="H75" s="58" t="s">
        <v>21</v>
      </c>
    </row>
    <row r="76" spans="1:8" x14ac:dyDescent="0.2">
      <c r="A76" s="14" t="s">
        <v>299</v>
      </c>
      <c r="B76" s="16">
        <v>276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276</v>
      </c>
      <c r="H76" s="58" t="s">
        <v>21</v>
      </c>
    </row>
    <row r="77" spans="1:8" x14ac:dyDescent="0.2">
      <c r="A77" s="14" t="s">
        <v>306</v>
      </c>
      <c r="B77" s="16">
        <v>732589</v>
      </c>
      <c r="C77" s="17" t="s">
        <v>21</v>
      </c>
      <c r="D77" s="17" t="s">
        <v>21</v>
      </c>
      <c r="E77" s="17" t="s">
        <v>21</v>
      </c>
      <c r="F77" s="17" t="s">
        <v>21</v>
      </c>
      <c r="G77" s="14">
        <f>SUM(B77:F77)</f>
        <v>732589</v>
      </c>
      <c r="H77" s="56">
        <v>93610</v>
      </c>
    </row>
    <row r="78" spans="1:8" x14ac:dyDescent="0.2">
      <c r="A78" s="14"/>
      <c r="B78" s="16"/>
      <c r="C78" s="17"/>
      <c r="D78" s="17"/>
      <c r="E78" s="17"/>
      <c r="F78" s="17"/>
      <c r="G78" s="84"/>
      <c r="H78" s="56"/>
    </row>
    <row r="79" spans="1:8" x14ac:dyDescent="0.2">
      <c r="A79" s="13" t="s">
        <v>256</v>
      </c>
      <c r="B79" s="19">
        <f t="shared" ref="B79:G79" si="7">SUM(B80:B83)</f>
        <v>0</v>
      </c>
      <c r="C79" s="19">
        <f t="shared" si="7"/>
        <v>0</v>
      </c>
      <c r="D79" s="19">
        <f t="shared" si="7"/>
        <v>0</v>
      </c>
      <c r="E79" s="19">
        <f t="shared" si="7"/>
        <v>0</v>
      </c>
      <c r="F79" s="19">
        <f t="shared" si="7"/>
        <v>0</v>
      </c>
      <c r="G79" s="19">
        <f t="shared" si="7"/>
        <v>0</v>
      </c>
      <c r="H79" s="56"/>
    </row>
    <row r="80" spans="1:8" x14ac:dyDescent="0.2">
      <c r="A80" s="14" t="s">
        <v>257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258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259</v>
      </c>
      <c r="B82" s="86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14" t="s">
        <v>260</v>
      </c>
      <c r="B83" s="87" t="s">
        <v>23</v>
      </c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SUM(B83:F83)</f>
        <v>0</v>
      </c>
      <c r="H83" s="56">
        <v>9474</v>
      </c>
    </row>
    <row r="84" spans="1:8" x14ac:dyDescent="0.2">
      <c r="A84" s="22" t="s">
        <v>55</v>
      </c>
      <c r="B84" s="23">
        <f t="shared" ref="B84:G84" si="8">B6+B19+B27+B34+B47+B54+B62+B79</f>
        <v>33649646</v>
      </c>
      <c r="C84" s="23">
        <f t="shared" si="8"/>
        <v>10051983</v>
      </c>
      <c r="D84" s="23">
        <f t="shared" si="8"/>
        <v>633284</v>
      </c>
      <c r="E84" s="23">
        <f t="shared" si="8"/>
        <v>1084</v>
      </c>
      <c r="F84" s="23">
        <f t="shared" si="8"/>
        <v>0</v>
      </c>
      <c r="G84" s="23">
        <f t="shared" si="8"/>
        <v>44335997</v>
      </c>
      <c r="H84" s="24"/>
    </row>
    <row r="85" spans="1:8" x14ac:dyDescent="0.2">
      <c r="A85" s="22" t="s">
        <v>236</v>
      </c>
      <c r="B85" s="24"/>
      <c r="C85" s="24"/>
      <c r="D85" s="24"/>
      <c r="E85" s="24"/>
      <c r="F85" s="23">
        <v>21541</v>
      </c>
      <c r="G85" s="24"/>
      <c r="H85" s="24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  <row r="94" spans="1:8" x14ac:dyDescent="0.2">
      <c r="A94" s="10"/>
      <c r="B94" s="10"/>
      <c r="C94" s="10"/>
      <c r="D94" s="10"/>
      <c r="E94" s="10"/>
      <c r="F94" s="10"/>
      <c r="G94" s="10"/>
      <c r="H94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3"/>
  <sheetViews>
    <sheetView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234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56</v>
      </c>
      <c r="B6" s="13">
        <f>SUM(B7:B16)</f>
        <v>27975913</v>
      </c>
      <c r="C6" s="13">
        <f>SUM(C7:C24)</f>
        <v>9667878</v>
      </c>
      <c r="D6" s="13">
        <f>SUM(D7:D24)</f>
        <v>610649</v>
      </c>
      <c r="E6" s="13">
        <f>SUM(E7:E24)</f>
        <v>752</v>
      </c>
      <c r="F6" s="13">
        <f>SUM(F7:F24)</f>
        <v>14114</v>
      </c>
      <c r="G6" s="13">
        <f>SUM(B6:F6)</f>
        <v>38269306</v>
      </c>
      <c r="H6" s="35"/>
    </row>
    <row r="7" spans="1:9" x14ac:dyDescent="0.2">
      <c r="A7" s="14" t="s">
        <v>183</v>
      </c>
      <c r="B7" s="14">
        <v>27975913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27975913</v>
      </c>
      <c r="H7" s="60" t="s">
        <v>232</v>
      </c>
    </row>
    <row r="8" spans="1:9" hidden="1" x14ac:dyDescent="0.2">
      <c r="A8" s="14" t="s">
        <v>193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3" si="0">SUM(B8:E8)</f>
        <v>0</v>
      </c>
      <c r="H8" s="60" t="s">
        <v>21</v>
      </c>
    </row>
    <row r="9" spans="1:9" hidden="1" x14ac:dyDescent="0.2">
      <c r="A9" s="14" t="s">
        <v>209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89</v>
      </c>
    </row>
    <row r="10" spans="1:9" x14ac:dyDescent="0.2">
      <c r="A10" s="14" t="s">
        <v>57</v>
      </c>
      <c r="B10" s="17" t="s">
        <v>21</v>
      </c>
      <c r="C10" s="33">
        <v>2285724</v>
      </c>
      <c r="D10" s="33">
        <v>150580</v>
      </c>
      <c r="E10" s="17" t="s">
        <v>21</v>
      </c>
      <c r="F10" s="17" t="s">
        <v>21</v>
      </c>
      <c r="G10" s="14">
        <f t="shared" ref="G10:G15" si="1">SUM(B10:F10)</f>
        <v>2436304</v>
      </c>
      <c r="H10" s="60" t="s">
        <v>233</v>
      </c>
    </row>
    <row r="11" spans="1:9" x14ac:dyDescent="0.2">
      <c r="A11" s="14" t="s">
        <v>58</v>
      </c>
      <c r="B11" s="17" t="s">
        <v>21</v>
      </c>
      <c r="C11" s="33">
        <v>682571</v>
      </c>
      <c r="D11" s="33">
        <v>36933</v>
      </c>
      <c r="E11" s="17" t="s">
        <v>21</v>
      </c>
      <c r="F11" s="17" t="s">
        <v>21</v>
      </c>
      <c r="G11" s="14">
        <f t="shared" si="1"/>
        <v>719504</v>
      </c>
      <c r="H11" s="60" t="s">
        <v>233</v>
      </c>
    </row>
    <row r="12" spans="1:9" x14ac:dyDescent="0.2">
      <c r="A12" s="14" t="s">
        <v>59</v>
      </c>
      <c r="B12" s="17" t="s">
        <v>21</v>
      </c>
      <c r="C12" s="33">
        <v>6699583</v>
      </c>
      <c r="D12" s="33">
        <v>423136</v>
      </c>
      <c r="E12" s="17" t="s">
        <v>21</v>
      </c>
      <c r="F12" s="17" t="s">
        <v>21</v>
      </c>
      <c r="G12" s="14">
        <f t="shared" si="1"/>
        <v>7122719</v>
      </c>
      <c r="H12" s="60" t="s">
        <v>233</v>
      </c>
    </row>
    <row r="13" spans="1:9" x14ac:dyDescent="0.2">
      <c r="A13" s="14" t="s">
        <v>60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233</v>
      </c>
    </row>
    <row r="14" spans="1:9" x14ac:dyDescent="0.2">
      <c r="A14" s="14" t="s">
        <v>62</v>
      </c>
      <c r="B14" s="17" t="s">
        <v>21</v>
      </c>
      <c r="C14" s="17" t="s">
        <v>21</v>
      </c>
      <c r="D14" s="17" t="s">
        <v>21</v>
      </c>
      <c r="E14" s="33">
        <v>682</v>
      </c>
      <c r="F14" s="17" t="s">
        <v>21</v>
      </c>
      <c r="G14" s="14">
        <f t="shared" si="1"/>
        <v>682</v>
      </c>
      <c r="H14" s="60">
        <v>8351</v>
      </c>
    </row>
    <row r="15" spans="1:9" x14ac:dyDescent="0.2">
      <c r="A15" s="14" t="s">
        <v>63</v>
      </c>
      <c r="B15" s="17" t="s">
        <v>21</v>
      </c>
      <c r="C15" s="17" t="s">
        <v>21</v>
      </c>
      <c r="D15" s="17" t="s">
        <v>21</v>
      </c>
      <c r="E15" s="33">
        <v>29</v>
      </c>
      <c r="F15" s="17" t="s">
        <v>21</v>
      </c>
      <c r="G15" s="14">
        <f t="shared" si="1"/>
        <v>29</v>
      </c>
      <c r="H15" s="60">
        <v>8351</v>
      </c>
    </row>
    <row r="16" spans="1:9" x14ac:dyDescent="0.2">
      <c r="A16" s="14" t="s">
        <v>61</v>
      </c>
      <c r="B16" s="17" t="s">
        <v>21</v>
      </c>
      <c r="C16" s="17" t="s">
        <v>21</v>
      </c>
      <c r="D16" s="17" t="s">
        <v>21</v>
      </c>
      <c r="E16" s="33">
        <v>41</v>
      </c>
      <c r="F16" s="17" t="s">
        <v>21</v>
      </c>
      <c r="G16" s="14">
        <f>SUM(B16:F16)</f>
        <v>41</v>
      </c>
      <c r="H16" s="60">
        <v>8351</v>
      </c>
    </row>
    <row r="17" spans="1:8" x14ac:dyDescent="0.2">
      <c r="A17" s="14"/>
      <c r="B17" s="17"/>
      <c r="C17" s="17"/>
      <c r="D17" s="17"/>
      <c r="E17" s="33"/>
      <c r="F17" s="17"/>
      <c r="G17" s="14"/>
      <c r="H17" s="60"/>
    </row>
    <row r="18" spans="1:8" x14ac:dyDescent="0.2">
      <c r="A18" s="13" t="s">
        <v>312</v>
      </c>
      <c r="B18" s="19">
        <f t="shared" ref="B18:G18" si="2">SUM(B19)</f>
        <v>1242009</v>
      </c>
      <c r="C18" s="19">
        <f t="shared" si="2"/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1242009</v>
      </c>
      <c r="H18" s="60"/>
    </row>
    <row r="19" spans="1:8" x14ac:dyDescent="0.2">
      <c r="A19" s="14" t="s">
        <v>316</v>
      </c>
      <c r="B19" s="16">
        <v>1242009</v>
      </c>
      <c r="C19" s="17" t="s">
        <v>21</v>
      </c>
      <c r="D19" s="17" t="s">
        <v>21</v>
      </c>
      <c r="E19" s="17" t="s">
        <v>21</v>
      </c>
      <c r="F19" s="17" t="s">
        <v>21</v>
      </c>
      <c r="G19" s="14">
        <f t="shared" si="0"/>
        <v>1242009</v>
      </c>
      <c r="H19" s="56">
        <v>80502001</v>
      </c>
    </row>
    <row r="20" spans="1:8" x14ac:dyDescent="0.2">
      <c r="A20" s="14"/>
      <c r="B20" s="17"/>
      <c r="C20" s="17"/>
      <c r="D20" s="17"/>
      <c r="E20" s="14"/>
      <c r="F20" s="14"/>
      <c r="G20" s="14"/>
      <c r="H20" s="60"/>
    </row>
    <row r="21" spans="1:8" hidden="1" x14ac:dyDescent="0.2">
      <c r="A21" s="14" t="s">
        <v>97</v>
      </c>
      <c r="B21" s="17"/>
      <c r="C21" s="17"/>
      <c r="D21" s="17"/>
      <c r="E21" s="14"/>
      <c r="F21" s="14"/>
      <c r="G21" s="14">
        <f t="shared" si="0"/>
        <v>0</v>
      </c>
      <c r="H21" s="60"/>
    </row>
    <row r="22" spans="1:8" x14ac:dyDescent="0.2">
      <c r="A22" s="13" t="s">
        <v>238</v>
      </c>
      <c r="B22" s="17"/>
      <c r="C22" s="17"/>
      <c r="D22" s="17"/>
      <c r="E22" s="14"/>
      <c r="F22" s="14"/>
      <c r="G22" s="14"/>
      <c r="H22" s="60"/>
    </row>
    <row r="23" spans="1:8" x14ac:dyDescent="0.2">
      <c r="A23" s="16" t="s">
        <v>239</v>
      </c>
      <c r="B23" s="17" t="s">
        <v>21</v>
      </c>
      <c r="C23" s="17" t="s">
        <v>21</v>
      </c>
      <c r="D23" s="17" t="s">
        <v>21</v>
      </c>
      <c r="E23" s="17" t="s">
        <v>21</v>
      </c>
      <c r="F23" s="49">
        <v>13100</v>
      </c>
      <c r="G23" s="33">
        <f>SUM(B23:F23)</f>
        <v>13100</v>
      </c>
      <c r="H23" s="67">
        <v>80500</v>
      </c>
    </row>
    <row r="24" spans="1:8" x14ac:dyDescent="0.2">
      <c r="A24" s="16" t="s">
        <v>240</v>
      </c>
      <c r="B24" s="17" t="s">
        <v>21</v>
      </c>
      <c r="C24" s="17" t="s">
        <v>21</v>
      </c>
      <c r="D24" s="17" t="s">
        <v>21</v>
      </c>
      <c r="E24" s="17" t="s">
        <v>21</v>
      </c>
      <c r="F24" s="49">
        <v>1014</v>
      </c>
      <c r="G24" s="33">
        <f>SUM(B24:F24)</f>
        <v>1014</v>
      </c>
      <c r="H24" s="67">
        <v>80500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60"/>
    </row>
    <row r="26" spans="1:8" x14ac:dyDescent="0.2">
      <c r="A26" s="13" t="s">
        <v>64</v>
      </c>
      <c r="B26" s="13">
        <f>SUM(B27:B37)</f>
        <v>850185</v>
      </c>
      <c r="C26" s="13">
        <f>SUM(C27:C37)</f>
        <v>310686</v>
      </c>
      <c r="D26" s="13">
        <f>SUM(D27:D37)</f>
        <v>18861</v>
      </c>
      <c r="E26" s="13">
        <f>SUM(E27:E37)</f>
        <v>0</v>
      </c>
      <c r="F26" s="13">
        <f>SUM(F27:F37)</f>
        <v>0</v>
      </c>
      <c r="G26" s="13">
        <f>SUM(B26:F26)</f>
        <v>1179732</v>
      </c>
      <c r="H26" s="61"/>
    </row>
    <row r="27" spans="1:8" x14ac:dyDescent="0.2">
      <c r="A27" s="14" t="s">
        <v>65</v>
      </c>
      <c r="B27" s="14">
        <v>795380</v>
      </c>
      <c r="C27" s="33">
        <v>282723</v>
      </c>
      <c r="D27" s="33">
        <v>17785</v>
      </c>
      <c r="E27" s="17" t="s">
        <v>21</v>
      </c>
      <c r="F27" s="17" t="s">
        <v>21</v>
      </c>
      <c r="G27" s="14">
        <f>SUM(B27:F27)</f>
        <v>1095888</v>
      </c>
      <c r="H27" s="60">
        <v>8462</v>
      </c>
    </row>
    <row r="28" spans="1:8" x14ac:dyDescent="0.2">
      <c r="A28" s="14" t="s">
        <v>66</v>
      </c>
      <c r="B28" s="14">
        <v>19239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19239</v>
      </c>
      <c r="H28" s="60">
        <v>8462</v>
      </c>
    </row>
    <row r="29" spans="1:8" x14ac:dyDescent="0.2">
      <c r="A29" s="14" t="s">
        <v>67</v>
      </c>
      <c r="B29" s="14">
        <v>20409</v>
      </c>
      <c r="C29" s="33">
        <v>7360</v>
      </c>
      <c r="D29" s="33">
        <v>463</v>
      </c>
      <c r="E29" s="17" t="s">
        <v>21</v>
      </c>
      <c r="F29" s="17" t="s">
        <v>21</v>
      </c>
      <c r="G29" s="14">
        <f>SUM(B29:F29)</f>
        <v>28232</v>
      </c>
      <c r="H29" s="60">
        <v>8452</v>
      </c>
    </row>
    <row r="30" spans="1:8" x14ac:dyDescent="0.2">
      <c r="A30" s="14" t="s">
        <v>68</v>
      </c>
      <c r="B30" s="14"/>
      <c r="C30" s="14"/>
      <c r="D30" s="14"/>
      <c r="E30" s="17"/>
      <c r="F30" s="17"/>
      <c r="G30" s="14"/>
      <c r="H30" s="60"/>
    </row>
    <row r="31" spans="1:8" x14ac:dyDescent="0.2">
      <c r="A31" s="14" t="s">
        <v>151</v>
      </c>
      <c r="B31" s="14">
        <v>1</v>
      </c>
      <c r="C31" s="33">
        <v>10</v>
      </c>
      <c r="D31" s="33">
        <v>2</v>
      </c>
      <c r="E31" s="17" t="s">
        <v>21</v>
      </c>
      <c r="F31" s="17" t="s">
        <v>21</v>
      </c>
      <c r="G31" s="14">
        <f>SUM(B31:F31)</f>
        <v>13</v>
      </c>
      <c r="H31" s="60">
        <v>8462</v>
      </c>
    </row>
    <row r="32" spans="1:8" x14ac:dyDescent="0.2">
      <c r="A32" s="14" t="s">
        <v>152</v>
      </c>
      <c r="B32" s="14">
        <v>13512</v>
      </c>
      <c r="C32" s="33">
        <v>20593</v>
      </c>
      <c r="D32" s="33">
        <v>611</v>
      </c>
      <c r="E32" s="17" t="s">
        <v>21</v>
      </c>
      <c r="F32" s="17" t="s">
        <v>21</v>
      </c>
      <c r="G32" s="14">
        <f>SUM(B32:F32)</f>
        <v>34716</v>
      </c>
      <c r="H32" s="60">
        <v>8462</v>
      </c>
    </row>
    <row r="33" spans="1:8" x14ac:dyDescent="0.2">
      <c r="A33" s="14" t="s">
        <v>249</v>
      </c>
      <c r="B33" s="14">
        <v>1644</v>
      </c>
      <c r="C33" s="17" t="s">
        <v>21</v>
      </c>
      <c r="D33" s="17" t="s">
        <v>21</v>
      </c>
      <c r="E33" s="17" t="s">
        <v>21</v>
      </c>
      <c r="F33" s="17" t="s">
        <v>21</v>
      </c>
      <c r="G33" s="14">
        <f>SUM(B33:F33)</f>
        <v>1644</v>
      </c>
      <c r="H33" s="60">
        <v>8462</v>
      </c>
    </row>
    <row r="34" spans="1:8" hidden="1" x14ac:dyDescent="0.2">
      <c r="A34" s="14" t="s">
        <v>205</v>
      </c>
      <c r="B34" s="14">
        <v>0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>SUM(B34:F34)</f>
        <v>0</v>
      </c>
      <c r="H34" s="60">
        <v>8462</v>
      </c>
    </row>
    <row r="35" spans="1:8" hidden="1" x14ac:dyDescent="0.2">
      <c r="A35" s="14" t="s">
        <v>97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hidden="1" x14ac:dyDescent="0.2">
      <c r="A36" s="14" t="s">
        <v>97</v>
      </c>
      <c r="B36" s="17"/>
      <c r="C36" s="17"/>
      <c r="D36" s="17"/>
      <c r="E36" s="17"/>
      <c r="F36" s="17"/>
      <c r="G36" s="14">
        <f t="shared" si="0"/>
        <v>0</v>
      </c>
      <c r="H36" s="60"/>
    </row>
    <row r="37" spans="1:8" hidden="1" x14ac:dyDescent="0.2">
      <c r="A37" s="14" t="s">
        <v>97</v>
      </c>
      <c r="B37" s="17"/>
      <c r="C37" s="17"/>
      <c r="D37" s="17"/>
      <c r="E37" s="17"/>
      <c r="F37" s="17"/>
      <c r="G37" s="14">
        <f t="shared" si="0"/>
        <v>0</v>
      </c>
      <c r="H37" s="60"/>
    </row>
    <row r="38" spans="1:8" x14ac:dyDescent="0.2">
      <c r="A38" s="14"/>
      <c r="B38" s="14"/>
      <c r="C38" s="14"/>
      <c r="D38" s="14"/>
      <c r="E38" s="14"/>
      <c r="F38" s="14"/>
      <c r="G38" s="14"/>
      <c r="H38" s="60"/>
    </row>
    <row r="39" spans="1:8" x14ac:dyDescent="0.2">
      <c r="A39" s="13" t="s">
        <v>69</v>
      </c>
      <c r="B39" s="13">
        <f t="shared" ref="B39:F39" si="3">SUM(B40:B66)</f>
        <v>814342</v>
      </c>
      <c r="C39" s="13">
        <f t="shared" si="3"/>
        <v>35544</v>
      </c>
      <c r="D39" s="13">
        <f t="shared" si="3"/>
        <v>2391</v>
      </c>
      <c r="E39" s="13">
        <f t="shared" si="3"/>
        <v>330</v>
      </c>
      <c r="F39" s="13">
        <f t="shared" si="3"/>
        <v>7427</v>
      </c>
      <c r="G39" s="13">
        <f>SUM(B39:F39)</f>
        <v>860034</v>
      </c>
      <c r="H39" s="60"/>
    </row>
    <row r="40" spans="1:8" x14ac:dyDescent="0.2">
      <c r="A40" s="14" t="s">
        <v>70</v>
      </c>
      <c r="B40" s="14"/>
      <c r="C40" s="14"/>
      <c r="D40" s="14"/>
      <c r="E40" s="14"/>
      <c r="F40" s="14"/>
      <c r="G40" s="14"/>
      <c r="H40" s="60"/>
    </row>
    <row r="41" spans="1:8" x14ac:dyDescent="0.2">
      <c r="A41" s="32" t="s">
        <v>153</v>
      </c>
      <c r="B41" s="14">
        <v>121824</v>
      </c>
      <c r="C41" s="33">
        <v>32545</v>
      </c>
      <c r="D41" s="33">
        <v>1897</v>
      </c>
      <c r="E41" s="33">
        <v>330</v>
      </c>
      <c r="F41" s="33">
        <v>6275</v>
      </c>
      <c r="G41" s="14">
        <f t="shared" ref="G41:G48" si="4">SUM(B41:F41)</f>
        <v>162871</v>
      </c>
      <c r="H41" s="60" t="s">
        <v>88</v>
      </c>
    </row>
    <row r="42" spans="1:8" x14ac:dyDescent="0.2">
      <c r="A42" s="18" t="s">
        <v>154</v>
      </c>
      <c r="B42" s="14">
        <v>1381</v>
      </c>
      <c r="C42" s="33">
        <v>445</v>
      </c>
      <c r="D42" s="33">
        <v>48</v>
      </c>
      <c r="E42" s="17" t="s">
        <v>21</v>
      </c>
      <c r="F42" s="16">
        <v>1152</v>
      </c>
      <c r="G42" s="14">
        <f t="shared" si="4"/>
        <v>3026</v>
      </c>
      <c r="H42" s="60" t="s">
        <v>88</v>
      </c>
    </row>
    <row r="43" spans="1:8" x14ac:dyDescent="0.2">
      <c r="A43" s="14" t="s">
        <v>71</v>
      </c>
      <c r="B43" s="14">
        <v>2831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4"/>
        <v>2831</v>
      </c>
      <c r="H43" s="60">
        <v>80500</v>
      </c>
    </row>
    <row r="44" spans="1:8" x14ac:dyDescent="0.2">
      <c r="A44" s="14" t="s">
        <v>72</v>
      </c>
      <c r="B44" s="14">
        <v>234235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4"/>
        <v>234235</v>
      </c>
      <c r="H44" s="60">
        <v>80500</v>
      </c>
    </row>
    <row r="45" spans="1:8" x14ac:dyDescent="0.2">
      <c r="A45" s="14" t="s">
        <v>73</v>
      </c>
      <c r="B45" s="14">
        <v>139735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4"/>
        <v>139735</v>
      </c>
      <c r="H45" s="60">
        <v>80500</v>
      </c>
    </row>
    <row r="46" spans="1:8" x14ac:dyDescent="0.2">
      <c r="A46" s="14" t="s">
        <v>92</v>
      </c>
      <c r="B46" s="14">
        <v>51206</v>
      </c>
      <c r="C46" s="17" t="s">
        <v>21</v>
      </c>
      <c r="D46" s="17" t="s">
        <v>21</v>
      </c>
      <c r="E46" s="17" t="s">
        <v>21</v>
      </c>
      <c r="F46" s="17" t="s">
        <v>21</v>
      </c>
      <c r="G46" s="14">
        <f t="shared" si="4"/>
        <v>51206</v>
      </c>
      <c r="H46" s="60">
        <v>80500</v>
      </c>
    </row>
    <row r="47" spans="1:8" x14ac:dyDescent="0.2">
      <c r="A47" s="14" t="s">
        <v>93</v>
      </c>
      <c r="B47" s="14">
        <v>1063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si="4"/>
        <v>1063</v>
      </c>
      <c r="H47" s="60">
        <v>80500</v>
      </c>
    </row>
    <row r="48" spans="1:8" x14ac:dyDescent="0.2">
      <c r="A48" s="14" t="s">
        <v>74</v>
      </c>
      <c r="B48" s="14">
        <v>18937</v>
      </c>
      <c r="C48" s="16">
        <v>2554</v>
      </c>
      <c r="D48" s="16">
        <v>446</v>
      </c>
      <c r="E48" s="17" t="s">
        <v>21</v>
      </c>
      <c r="F48" s="17" t="s">
        <v>21</v>
      </c>
      <c r="G48" s="14">
        <f t="shared" si="4"/>
        <v>21937</v>
      </c>
      <c r="H48" s="60">
        <v>8462</v>
      </c>
    </row>
    <row r="49" spans="1:8" x14ac:dyDescent="0.2">
      <c r="A49" s="14" t="s">
        <v>268</v>
      </c>
      <c r="B49" s="14">
        <v>0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ref="G49:G54" si="5">SUM(B49:F49)</f>
        <v>0</v>
      </c>
      <c r="H49" s="60" t="s">
        <v>21</v>
      </c>
    </row>
    <row r="50" spans="1:8" x14ac:dyDescent="0.2">
      <c r="A50" s="14" t="s">
        <v>280</v>
      </c>
      <c r="B50" s="14">
        <v>900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5"/>
        <v>900</v>
      </c>
      <c r="H50" s="60">
        <v>80500</v>
      </c>
    </row>
    <row r="51" spans="1:8" x14ac:dyDescent="0.2">
      <c r="A51" s="14" t="s">
        <v>75</v>
      </c>
      <c r="B51" s="14">
        <v>176295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5"/>
        <v>176295</v>
      </c>
      <c r="H51" s="60">
        <v>80500</v>
      </c>
    </row>
    <row r="52" spans="1:8" x14ac:dyDescent="0.2">
      <c r="A52" s="14" t="s">
        <v>94</v>
      </c>
      <c r="B52" s="14">
        <v>241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5"/>
        <v>241</v>
      </c>
      <c r="H52" s="60">
        <v>80500</v>
      </c>
    </row>
    <row r="53" spans="1:8" x14ac:dyDescent="0.2">
      <c r="A53" s="14" t="s">
        <v>266</v>
      </c>
      <c r="B53" s="14">
        <v>44368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5"/>
        <v>44368</v>
      </c>
      <c r="H53" s="60">
        <v>80500</v>
      </c>
    </row>
    <row r="54" spans="1:8" x14ac:dyDescent="0.2">
      <c r="A54" s="14" t="s">
        <v>206</v>
      </c>
      <c r="B54" s="14">
        <v>15457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si="5"/>
        <v>15457</v>
      </c>
      <c r="H54" s="60">
        <v>8452</v>
      </c>
    </row>
    <row r="55" spans="1:8" x14ac:dyDescent="0.2">
      <c r="A55" s="14" t="s">
        <v>300</v>
      </c>
      <c r="B55" s="14">
        <v>549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0"/>
        <v>549</v>
      </c>
      <c r="H55" s="60">
        <v>8451</v>
      </c>
    </row>
    <row r="56" spans="1:8" x14ac:dyDescent="0.2">
      <c r="A56" s="14" t="s">
        <v>76</v>
      </c>
      <c r="B56" s="14">
        <v>242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ref="G56:G66" si="6">SUM(B56:F56)</f>
        <v>242</v>
      </c>
      <c r="H56" s="60">
        <v>80500</v>
      </c>
    </row>
    <row r="57" spans="1:8" x14ac:dyDescent="0.2">
      <c r="A57" s="14" t="s">
        <v>204</v>
      </c>
      <c r="B57" s="14">
        <v>5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6"/>
        <v>5</v>
      </c>
      <c r="H57" s="60">
        <v>8459</v>
      </c>
    </row>
    <row r="58" spans="1:8" x14ac:dyDescent="0.2">
      <c r="A58" s="14" t="s">
        <v>270</v>
      </c>
      <c r="B58" s="14">
        <v>2830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6"/>
        <v>2830</v>
      </c>
      <c r="H58" s="60" t="s">
        <v>21</v>
      </c>
    </row>
    <row r="59" spans="1:8" x14ac:dyDescent="0.2">
      <c r="A59" s="14" t="s">
        <v>274</v>
      </c>
      <c r="B59" s="14">
        <v>433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6"/>
        <v>433</v>
      </c>
      <c r="H59" s="60" t="s">
        <v>21</v>
      </c>
    </row>
    <row r="60" spans="1:8" x14ac:dyDescent="0.2">
      <c r="A60" s="14" t="s">
        <v>215</v>
      </c>
      <c r="B60" s="16">
        <v>1032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6"/>
        <v>1032</v>
      </c>
      <c r="H60" s="60">
        <v>80500</v>
      </c>
    </row>
    <row r="61" spans="1:8" x14ac:dyDescent="0.2">
      <c r="A61" s="14" t="s">
        <v>253</v>
      </c>
      <c r="B61" s="16">
        <v>10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6"/>
        <v>10</v>
      </c>
      <c r="H61" s="60">
        <v>80500</v>
      </c>
    </row>
    <row r="62" spans="1:8" x14ac:dyDescent="0.2">
      <c r="A62" s="14" t="s">
        <v>230</v>
      </c>
      <c r="B62" s="16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6"/>
        <v>0</v>
      </c>
      <c r="H62" s="60">
        <v>81530</v>
      </c>
    </row>
    <row r="63" spans="1:8" hidden="1" x14ac:dyDescent="0.2">
      <c r="A63" s="14" t="s">
        <v>291</v>
      </c>
      <c r="B63" s="16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6"/>
        <v>0</v>
      </c>
      <c r="H63" s="60" t="s">
        <v>21</v>
      </c>
    </row>
    <row r="64" spans="1:8" x14ac:dyDescent="0.2">
      <c r="A64" s="14" t="s">
        <v>281</v>
      </c>
      <c r="B64" s="16">
        <v>500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6"/>
        <v>500</v>
      </c>
      <c r="H64" s="60" t="s">
        <v>21</v>
      </c>
    </row>
    <row r="65" spans="1:8" x14ac:dyDescent="0.2">
      <c r="A65" s="14" t="s">
        <v>282</v>
      </c>
      <c r="B65" s="16">
        <v>268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 t="shared" si="6"/>
        <v>268</v>
      </c>
      <c r="H65" s="60" t="s">
        <v>21</v>
      </c>
    </row>
    <row r="66" spans="1:8" x14ac:dyDescent="0.2">
      <c r="A66" s="14" t="s">
        <v>293</v>
      </c>
      <c r="B66" s="16">
        <v>0</v>
      </c>
      <c r="C66" s="17" t="s">
        <v>21</v>
      </c>
      <c r="D66" s="17" t="s">
        <v>21</v>
      </c>
      <c r="E66" s="17" t="s">
        <v>21</v>
      </c>
      <c r="F66" s="17" t="s">
        <v>21</v>
      </c>
      <c r="G66" s="14">
        <f t="shared" si="6"/>
        <v>0</v>
      </c>
      <c r="H66" s="60" t="s">
        <v>21</v>
      </c>
    </row>
    <row r="67" spans="1:8" x14ac:dyDescent="0.2">
      <c r="A67" s="14"/>
      <c r="B67" s="14"/>
      <c r="C67" s="14"/>
      <c r="D67" s="14"/>
      <c r="E67" s="14"/>
      <c r="F67" s="14"/>
      <c r="G67" s="14"/>
      <c r="H67" s="60"/>
    </row>
    <row r="68" spans="1:8" x14ac:dyDescent="0.2">
      <c r="A68" s="13" t="s">
        <v>201</v>
      </c>
      <c r="B68" s="13">
        <f>SUM(B69:B74)</f>
        <v>1888250</v>
      </c>
      <c r="C68" s="13">
        <f>SUM(C69:C74)</f>
        <v>0</v>
      </c>
      <c r="D68" s="13">
        <f>SUM(D69:D74)</f>
        <v>0</v>
      </c>
      <c r="E68" s="13">
        <f>SUM(E69:E74)</f>
        <v>0</v>
      </c>
      <c r="F68" s="13">
        <f>SUM(F69:F74)</f>
        <v>0</v>
      </c>
      <c r="G68" s="13">
        <f>SUM(B68:F68)</f>
        <v>1888250</v>
      </c>
      <c r="H68" s="60"/>
    </row>
    <row r="69" spans="1:8" x14ac:dyDescent="0.2">
      <c r="A69" s="14" t="s">
        <v>225</v>
      </c>
      <c r="B69" s="14">
        <f>1888250-B70-B71</f>
        <v>1873518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1873518</v>
      </c>
      <c r="H69" s="60" t="s">
        <v>233</v>
      </c>
    </row>
    <row r="70" spans="1:8" x14ac:dyDescent="0.2">
      <c r="A70" s="14" t="s">
        <v>271</v>
      </c>
      <c r="B70" s="14">
        <v>7000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>SUM(B70:F70)</f>
        <v>7000</v>
      </c>
      <c r="H70" s="60">
        <v>8485</v>
      </c>
    </row>
    <row r="71" spans="1:8" x14ac:dyDescent="0.2">
      <c r="A71" s="14" t="s">
        <v>224</v>
      </c>
      <c r="B71" s="14">
        <v>7732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>SUM(B71:F71)</f>
        <v>7732</v>
      </c>
      <c r="H71" s="60">
        <v>80500</v>
      </c>
    </row>
    <row r="72" spans="1:8" hidden="1" x14ac:dyDescent="0.2">
      <c r="A72" s="14" t="s">
        <v>97</v>
      </c>
      <c r="B72" s="14"/>
      <c r="C72" s="14"/>
      <c r="D72" s="14"/>
      <c r="E72" s="14"/>
      <c r="F72" s="14"/>
      <c r="G72" s="14">
        <f t="shared" si="0"/>
        <v>0</v>
      </c>
      <c r="H72" s="60"/>
    </row>
    <row r="73" spans="1:8" hidden="1" x14ac:dyDescent="0.2">
      <c r="A73" s="14" t="s">
        <v>97</v>
      </c>
      <c r="B73" s="14"/>
      <c r="C73" s="14"/>
      <c r="D73" s="14"/>
      <c r="E73" s="14"/>
      <c r="F73" s="14"/>
      <c r="G73" s="14">
        <f t="shared" si="0"/>
        <v>0</v>
      </c>
      <c r="H73" s="60"/>
    </row>
    <row r="74" spans="1:8" hidden="1" x14ac:dyDescent="0.2">
      <c r="A74" s="18" t="s">
        <v>33</v>
      </c>
      <c r="B74" s="17" t="s">
        <v>23</v>
      </c>
      <c r="C74" s="17" t="s">
        <v>21</v>
      </c>
      <c r="D74" s="17" t="s">
        <v>21</v>
      </c>
      <c r="E74" s="17" t="s">
        <v>21</v>
      </c>
      <c r="F74" s="17"/>
      <c r="G74" s="17" t="s">
        <v>23</v>
      </c>
      <c r="H74" s="60" t="s">
        <v>89</v>
      </c>
    </row>
    <row r="75" spans="1:8" x14ac:dyDescent="0.2">
      <c r="A75" s="18"/>
      <c r="B75" s="14"/>
      <c r="C75" s="14"/>
      <c r="D75" s="14"/>
      <c r="E75" s="14"/>
      <c r="F75" s="14"/>
      <c r="G75" s="14"/>
      <c r="H75" s="60"/>
    </row>
    <row r="76" spans="1:8" x14ac:dyDescent="0.2">
      <c r="A76" s="13" t="s">
        <v>41</v>
      </c>
      <c r="B76" s="13">
        <f>SUM(B77:B85)</f>
        <v>0</v>
      </c>
      <c r="C76" s="13">
        <f>SUM(C77:C85)</f>
        <v>0</v>
      </c>
      <c r="D76" s="13">
        <f>SUM(D77:D85)</f>
        <v>0</v>
      </c>
      <c r="E76" s="13">
        <f>SUM(E77:E85)</f>
        <v>0</v>
      </c>
      <c r="F76" s="13">
        <f>SUM(F77:F85)</f>
        <v>0</v>
      </c>
      <c r="G76" s="13">
        <f>SUM(B76:F76)</f>
        <v>0</v>
      </c>
      <c r="H76" s="60"/>
    </row>
    <row r="77" spans="1:8" x14ac:dyDescent="0.2">
      <c r="A77" s="14" t="s">
        <v>42</v>
      </c>
      <c r="B77" s="17" t="s">
        <v>21</v>
      </c>
      <c r="C77" s="17" t="s">
        <v>21</v>
      </c>
      <c r="D77" s="17" t="s">
        <v>21</v>
      </c>
      <c r="E77" s="54" t="s">
        <v>23</v>
      </c>
      <c r="F77" s="17" t="s">
        <v>21</v>
      </c>
      <c r="G77" s="14">
        <f>SUM(B77:F85)</f>
        <v>0</v>
      </c>
      <c r="H77" s="60">
        <v>8351</v>
      </c>
    </row>
    <row r="78" spans="1:8" hidden="1" x14ac:dyDescent="0.2">
      <c r="A78" s="14" t="s">
        <v>97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97</v>
      </c>
      <c r="B79" s="17"/>
      <c r="C79" s="17"/>
      <c r="D79" s="17"/>
      <c r="E79" s="16"/>
      <c r="F79" s="16"/>
      <c r="G79" s="14">
        <f>SUM(B79:E79)</f>
        <v>0</v>
      </c>
      <c r="H79" s="60"/>
    </row>
    <row r="80" spans="1:8" hidden="1" x14ac:dyDescent="0.2">
      <c r="A80" s="14" t="s">
        <v>97</v>
      </c>
      <c r="B80" s="17"/>
      <c r="C80" s="17"/>
      <c r="D80" s="17"/>
      <c r="E80" s="16"/>
      <c r="F80" s="16"/>
      <c r="G80" s="14">
        <f>SUM(B80:E80)</f>
        <v>0</v>
      </c>
      <c r="H80" s="60"/>
    </row>
    <row r="81" spans="1:8" hidden="1" x14ac:dyDescent="0.2">
      <c r="A81" s="14" t="s">
        <v>77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78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90</v>
      </c>
    </row>
    <row r="83" spans="1:8" hidden="1" x14ac:dyDescent="0.2">
      <c r="A83" s="14" t="s">
        <v>79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87</v>
      </c>
    </row>
    <row r="84" spans="1:8" hidden="1" x14ac:dyDescent="0.2">
      <c r="A84" s="14" t="s">
        <v>95</v>
      </c>
      <c r="B84" s="17" t="s">
        <v>23</v>
      </c>
      <c r="C84" s="17" t="s">
        <v>21</v>
      </c>
      <c r="D84" s="17" t="s">
        <v>21</v>
      </c>
      <c r="E84" s="17" t="s">
        <v>21</v>
      </c>
      <c r="F84" s="17"/>
      <c r="G84" s="17" t="s">
        <v>23</v>
      </c>
      <c r="H84" s="60" t="s">
        <v>102</v>
      </c>
    </row>
    <row r="85" spans="1:8" hidden="1" x14ac:dyDescent="0.2">
      <c r="A85" s="14" t="s">
        <v>96</v>
      </c>
      <c r="B85" s="17" t="s">
        <v>23</v>
      </c>
      <c r="C85" s="17" t="s">
        <v>21</v>
      </c>
      <c r="D85" s="17" t="s">
        <v>21</v>
      </c>
      <c r="E85" s="17" t="s">
        <v>21</v>
      </c>
      <c r="F85" s="17"/>
      <c r="G85" s="17" t="s">
        <v>23</v>
      </c>
      <c r="H85" s="60" t="s">
        <v>21</v>
      </c>
    </row>
    <row r="86" spans="1:8" x14ac:dyDescent="0.2">
      <c r="A86" s="14"/>
      <c r="B86" s="14"/>
      <c r="C86" s="14"/>
      <c r="D86" s="14"/>
      <c r="E86" s="14"/>
      <c r="F86" s="14"/>
      <c r="G86" s="14"/>
      <c r="H86" s="61"/>
    </row>
    <row r="87" spans="1:8" x14ac:dyDescent="0.2">
      <c r="A87" s="13" t="s">
        <v>48</v>
      </c>
      <c r="B87" s="13">
        <f>SUM(B88:B109)</f>
        <v>863947</v>
      </c>
      <c r="C87" s="13">
        <f>SUM(C88:C109)</f>
        <v>37875</v>
      </c>
      <c r="D87" s="13">
        <f>SUM(D88:D109)</f>
        <v>1383</v>
      </c>
      <c r="E87" s="13">
        <f>SUM(E88:E109)</f>
        <v>2</v>
      </c>
      <c r="F87" s="13">
        <f>SUM(F88:F109)</f>
        <v>0</v>
      </c>
      <c r="G87" s="13">
        <f>SUM(B87:F87)</f>
        <v>903207</v>
      </c>
      <c r="H87" s="60"/>
    </row>
    <row r="88" spans="1:8" x14ac:dyDescent="0.2">
      <c r="A88" s="14" t="s">
        <v>49</v>
      </c>
      <c r="B88" s="14">
        <v>839100</v>
      </c>
      <c r="C88" s="33">
        <v>700</v>
      </c>
      <c r="D88" s="33">
        <v>40</v>
      </c>
      <c r="E88" s="17" t="s">
        <v>21</v>
      </c>
      <c r="F88" s="17" t="s">
        <v>21</v>
      </c>
      <c r="G88" s="14">
        <f>SUM(B88:F89)</f>
        <v>839840</v>
      </c>
      <c r="H88" s="60">
        <v>8356</v>
      </c>
    </row>
    <row r="89" spans="1:8" hidden="1" x14ac:dyDescent="0.2">
      <c r="A89" s="14" t="s">
        <v>213</v>
      </c>
      <c r="B89" s="14"/>
      <c r="C89" s="17" t="s">
        <v>21</v>
      </c>
      <c r="D89" s="17" t="s">
        <v>21</v>
      </c>
      <c r="E89" s="17" t="s">
        <v>21</v>
      </c>
      <c r="F89" s="17" t="s">
        <v>21</v>
      </c>
      <c r="G89" s="14">
        <f>SUM(B89:E89)</f>
        <v>0</v>
      </c>
      <c r="H89" s="60" t="s">
        <v>91</v>
      </c>
    </row>
    <row r="90" spans="1:8" hidden="1" x14ac:dyDescent="0.2">
      <c r="A90" s="14" t="s">
        <v>203</v>
      </c>
      <c r="B90" s="14">
        <v>0</v>
      </c>
      <c r="C90" s="17" t="s">
        <v>21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58" t="s">
        <v>21</v>
      </c>
    </row>
    <row r="91" spans="1:8" hidden="1" x14ac:dyDescent="0.2">
      <c r="A91" s="14" t="s">
        <v>80</v>
      </c>
      <c r="B91" s="17" t="s">
        <v>21</v>
      </c>
      <c r="C91" s="54" t="s">
        <v>21</v>
      </c>
      <c r="D91" s="17" t="s">
        <v>21</v>
      </c>
      <c r="E91" s="17" t="s">
        <v>21</v>
      </c>
      <c r="F91" s="17" t="s">
        <v>21</v>
      </c>
      <c r="G91" s="14">
        <f t="shared" ref="G91:G103" si="7">SUM(B91:E91)</f>
        <v>0</v>
      </c>
      <c r="H91" s="60" t="s">
        <v>86</v>
      </c>
    </row>
    <row r="92" spans="1:8" hidden="1" x14ac:dyDescent="0.2">
      <c r="A92" s="14" t="s">
        <v>81</v>
      </c>
      <c r="B92" s="17" t="s">
        <v>21</v>
      </c>
      <c r="C92" s="33">
        <v>0</v>
      </c>
      <c r="D92" s="17" t="s">
        <v>21</v>
      </c>
      <c r="E92" s="17" t="s">
        <v>21</v>
      </c>
      <c r="F92" s="17" t="s">
        <v>21</v>
      </c>
      <c r="G92" s="14">
        <f>SUM(B92:F93)</f>
        <v>0</v>
      </c>
      <c r="H92" s="60" t="s">
        <v>233</v>
      </c>
    </row>
    <row r="93" spans="1:8" hidden="1" x14ac:dyDescent="0.2">
      <c r="A93" s="14"/>
      <c r="B93" s="16">
        <v>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0</v>
      </c>
      <c r="H93" s="60"/>
    </row>
    <row r="94" spans="1:8" x14ac:dyDescent="0.2">
      <c r="A94" s="14" t="s">
        <v>82</v>
      </c>
      <c r="B94" s="14">
        <v>109</v>
      </c>
      <c r="C94" s="33">
        <v>500</v>
      </c>
      <c r="D94" s="33">
        <v>50</v>
      </c>
      <c r="E94" s="17" t="s">
        <v>21</v>
      </c>
      <c r="F94" s="17" t="s">
        <v>21</v>
      </c>
      <c r="G94" s="14">
        <f t="shared" ref="G94:G101" si="8">SUM(B94:F94)</f>
        <v>659</v>
      </c>
      <c r="H94" s="60" t="s">
        <v>233</v>
      </c>
    </row>
    <row r="95" spans="1:8" x14ac:dyDescent="0.2">
      <c r="A95" s="14" t="s">
        <v>83</v>
      </c>
      <c r="B95" s="14">
        <v>4986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8"/>
        <v>4986</v>
      </c>
      <c r="H95" s="60" t="s">
        <v>233</v>
      </c>
    </row>
    <row r="96" spans="1:8" x14ac:dyDescent="0.2">
      <c r="A96" s="14" t="s">
        <v>84</v>
      </c>
      <c r="B96" s="17" t="s">
        <v>21</v>
      </c>
      <c r="C96" s="17" t="s">
        <v>21</v>
      </c>
      <c r="D96" s="17" t="s">
        <v>21</v>
      </c>
      <c r="E96" s="33">
        <v>0</v>
      </c>
      <c r="F96" s="17" t="s">
        <v>21</v>
      </c>
      <c r="G96" s="14">
        <f t="shared" si="8"/>
        <v>0</v>
      </c>
      <c r="H96" s="60">
        <v>80500</v>
      </c>
    </row>
    <row r="97" spans="1:8" x14ac:dyDescent="0.2">
      <c r="A97" s="14" t="s">
        <v>85</v>
      </c>
      <c r="B97" s="17" t="s">
        <v>21</v>
      </c>
      <c r="C97" s="17" t="s">
        <v>21</v>
      </c>
      <c r="D97" s="17" t="s">
        <v>21</v>
      </c>
      <c r="E97" s="33">
        <v>2</v>
      </c>
      <c r="F97" s="17" t="s">
        <v>21</v>
      </c>
      <c r="G97" s="14">
        <f t="shared" si="8"/>
        <v>2</v>
      </c>
      <c r="H97" s="60">
        <v>8353</v>
      </c>
    </row>
    <row r="98" spans="1:8" x14ac:dyDescent="0.2">
      <c r="A98" s="14" t="s">
        <v>101</v>
      </c>
      <c r="B98" s="16">
        <v>0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8"/>
        <v>0</v>
      </c>
      <c r="H98" s="60" t="s">
        <v>233</v>
      </c>
    </row>
    <row r="99" spans="1:8" x14ac:dyDescent="0.2">
      <c r="A99" s="14" t="s">
        <v>308</v>
      </c>
      <c r="B99" s="14">
        <v>36312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8"/>
        <v>36312</v>
      </c>
      <c r="H99" s="60">
        <v>83615</v>
      </c>
    </row>
    <row r="100" spans="1:8" x14ac:dyDescent="0.2">
      <c r="A100" s="14" t="s">
        <v>278</v>
      </c>
      <c r="B100" s="14">
        <v>1245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8"/>
        <v>1245</v>
      </c>
      <c r="H100" s="60" t="s">
        <v>21</v>
      </c>
    </row>
    <row r="101" spans="1:8" x14ac:dyDescent="0.2">
      <c r="A101" s="14" t="s">
        <v>299</v>
      </c>
      <c r="B101" s="14">
        <v>276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8"/>
        <v>276</v>
      </c>
      <c r="H101" s="58" t="s">
        <v>21</v>
      </c>
    </row>
    <row r="102" spans="1:8" x14ac:dyDescent="0.2">
      <c r="A102" s="33" t="s">
        <v>288</v>
      </c>
      <c r="B102" s="16">
        <v>0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si="7"/>
        <v>0</v>
      </c>
      <c r="H102" s="58" t="s">
        <v>21</v>
      </c>
    </row>
    <row r="103" spans="1:8" x14ac:dyDescent="0.2">
      <c r="A103" s="14" t="s">
        <v>302</v>
      </c>
      <c r="B103" s="16">
        <v>2362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 t="shared" si="7"/>
        <v>2362</v>
      </c>
      <c r="H103" s="58" t="s">
        <v>21</v>
      </c>
    </row>
    <row r="104" spans="1:8" x14ac:dyDescent="0.2">
      <c r="A104" s="14" t="s">
        <v>211</v>
      </c>
      <c r="B104" s="16">
        <v>-20443</v>
      </c>
      <c r="C104" s="17" t="s">
        <v>21</v>
      </c>
      <c r="D104" s="17" t="s">
        <v>21</v>
      </c>
      <c r="E104" s="17" t="s">
        <v>21</v>
      </c>
      <c r="F104" s="17" t="s">
        <v>21</v>
      </c>
      <c r="G104" s="14">
        <f t="shared" ref="G104" si="9">SUM(B104:E104)</f>
        <v>-20443</v>
      </c>
      <c r="H104" s="58" t="s">
        <v>21</v>
      </c>
    </row>
    <row r="105" spans="1:8" x14ac:dyDescent="0.2">
      <c r="A105" s="33" t="s">
        <v>196</v>
      </c>
      <c r="B105" s="16">
        <v>0</v>
      </c>
      <c r="C105" s="17" t="s">
        <v>21</v>
      </c>
      <c r="D105" s="17" t="s">
        <v>21</v>
      </c>
      <c r="E105" s="17" t="s">
        <v>21</v>
      </c>
      <c r="F105" s="17" t="s">
        <v>21</v>
      </c>
      <c r="G105" s="14">
        <f>SUM(B105:F105)</f>
        <v>0</v>
      </c>
      <c r="H105" s="60">
        <v>8459</v>
      </c>
    </row>
    <row r="106" spans="1:8" x14ac:dyDescent="0.2">
      <c r="A106" s="33" t="s">
        <v>100</v>
      </c>
      <c r="B106" s="81" t="s">
        <v>21</v>
      </c>
      <c r="C106" s="14">
        <v>12000</v>
      </c>
      <c r="D106" s="82">
        <v>500</v>
      </c>
      <c r="E106" s="17" t="s">
        <v>21</v>
      </c>
      <c r="F106" s="81" t="s">
        <v>21</v>
      </c>
      <c r="G106" s="14">
        <f>SUM(B106:F106)</f>
        <v>12500</v>
      </c>
      <c r="H106" s="67" t="s">
        <v>233</v>
      </c>
    </row>
    <row r="107" spans="1:8" x14ac:dyDescent="0.2">
      <c r="A107" s="33" t="s">
        <v>275</v>
      </c>
      <c r="B107" s="81" t="s">
        <v>21</v>
      </c>
      <c r="C107" s="14">
        <v>23212</v>
      </c>
      <c r="D107" s="82">
        <v>788</v>
      </c>
      <c r="E107" s="17" t="s">
        <v>21</v>
      </c>
      <c r="F107" s="81" t="s">
        <v>21</v>
      </c>
      <c r="G107" s="14">
        <f>SUM(B107:F107)</f>
        <v>24000</v>
      </c>
      <c r="H107" s="67" t="s">
        <v>233</v>
      </c>
    </row>
    <row r="108" spans="1:8" x14ac:dyDescent="0.2">
      <c r="A108" s="33" t="s">
        <v>285</v>
      </c>
      <c r="B108" s="81" t="s">
        <v>21</v>
      </c>
      <c r="C108" s="14">
        <v>445</v>
      </c>
      <c r="D108" s="16">
        <v>5</v>
      </c>
      <c r="E108" s="17" t="s">
        <v>21</v>
      </c>
      <c r="F108" s="81" t="s">
        <v>21</v>
      </c>
      <c r="G108" s="14">
        <f>SUM(B108:F108)</f>
        <v>450</v>
      </c>
      <c r="H108" s="67" t="s">
        <v>233</v>
      </c>
    </row>
    <row r="109" spans="1:8" x14ac:dyDescent="0.2">
      <c r="A109" s="33" t="s">
        <v>294</v>
      </c>
      <c r="B109" s="81" t="s">
        <v>21</v>
      </c>
      <c r="C109" s="14">
        <v>1018</v>
      </c>
      <c r="D109" s="81" t="s">
        <v>21</v>
      </c>
      <c r="E109" s="81" t="s">
        <v>21</v>
      </c>
      <c r="F109" s="81" t="s">
        <v>21</v>
      </c>
      <c r="G109" s="14">
        <f>SUM(B109:F109)</f>
        <v>1018</v>
      </c>
      <c r="H109" s="67" t="s">
        <v>233</v>
      </c>
    </row>
    <row r="110" spans="1:8" x14ac:dyDescent="0.2">
      <c r="A110" s="33"/>
      <c r="B110" s="81"/>
      <c r="C110" s="14"/>
      <c r="D110" s="16"/>
      <c r="E110" s="17"/>
      <c r="F110" s="81"/>
      <c r="G110" s="14"/>
      <c r="H110" s="67"/>
    </row>
    <row r="111" spans="1:8" x14ac:dyDescent="0.2">
      <c r="A111" s="13" t="s">
        <v>256</v>
      </c>
      <c r="B111" s="85">
        <f t="shared" ref="B111:G111" si="10">SUM(B112:B115)</f>
        <v>0</v>
      </c>
      <c r="C111" s="85">
        <f t="shared" si="10"/>
        <v>0</v>
      </c>
      <c r="D111" s="85">
        <f t="shared" si="10"/>
        <v>0</v>
      </c>
      <c r="E111" s="85">
        <f t="shared" si="10"/>
        <v>0</v>
      </c>
      <c r="F111" s="85">
        <f t="shared" si="10"/>
        <v>0</v>
      </c>
      <c r="G111" s="19">
        <f t="shared" si="10"/>
        <v>0</v>
      </c>
      <c r="H111" s="67"/>
    </row>
    <row r="112" spans="1:8" x14ac:dyDescent="0.2">
      <c r="A112" s="14" t="s">
        <v>257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258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14" t="s">
        <v>259</v>
      </c>
      <c r="B114" s="81" t="s">
        <v>23</v>
      </c>
      <c r="C114" s="81" t="s">
        <v>21</v>
      </c>
      <c r="D114" s="81" t="s">
        <v>21</v>
      </c>
      <c r="E114" s="81" t="s">
        <v>21</v>
      </c>
      <c r="F114" s="81" t="s">
        <v>21</v>
      </c>
      <c r="G114" s="14">
        <f>SUM(B114:F114)</f>
        <v>0</v>
      </c>
      <c r="H114" s="58" t="s">
        <v>21</v>
      </c>
    </row>
    <row r="115" spans="1:8" x14ac:dyDescent="0.2">
      <c r="A115" s="14" t="s">
        <v>260</v>
      </c>
      <c r="B115" s="81" t="s">
        <v>23</v>
      </c>
      <c r="C115" s="81" t="s">
        <v>21</v>
      </c>
      <c r="D115" s="81" t="s">
        <v>21</v>
      </c>
      <c r="E115" s="81" t="s">
        <v>21</v>
      </c>
      <c r="F115" s="81" t="s">
        <v>21</v>
      </c>
      <c r="G115" s="14">
        <f>SUM(B115:F115)</f>
        <v>0</v>
      </c>
      <c r="H115" s="58" t="s">
        <v>21</v>
      </c>
    </row>
    <row r="116" spans="1:8" x14ac:dyDescent="0.2">
      <c r="A116" s="69" t="s">
        <v>241</v>
      </c>
      <c r="B116" s="36">
        <f t="shared" ref="B116:G116" si="11">B6+B18+B26+B39+B68+B76+B87+B111</f>
        <v>33634646</v>
      </c>
      <c r="C116" s="36">
        <f t="shared" si="11"/>
        <v>10051983</v>
      </c>
      <c r="D116" s="36">
        <f t="shared" si="11"/>
        <v>633284</v>
      </c>
      <c r="E116" s="36">
        <f t="shared" si="11"/>
        <v>1084</v>
      </c>
      <c r="F116" s="36">
        <f t="shared" si="11"/>
        <v>21541</v>
      </c>
      <c r="G116" s="36">
        <f t="shared" si="11"/>
        <v>44342538</v>
      </c>
      <c r="H116" s="27"/>
    </row>
    <row r="117" spans="1:8" x14ac:dyDescent="0.2">
      <c r="A117" s="74" t="s">
        <v>236</v>
      </c>
      <c r="B117" s="36"/>
      <c r="C117" s="27"/>
      <c r="D117" s="27"/>
      <c r="E117" s="27"/>
      <c r="F117" s="27"/>
      <c r="G117" s="27"/>
      <c r="H117" s="68"/>
    </row>
    <row r="118" spans="1:8" x14ac:dyDescent="0.2">
      <c r="A118" s="75" t="s">
        <v>221</v>
      </c>
      <c r="B118" s="15">
        <v>21640</v>
      </c>
      <c r="C118" s="29"/>
      <c r="D118" s="29"/>
      <c r="E118" s="29"/>
      <c r="F118" s="29"/>
      <c r="G118" s="29"/>
      <c r="H118" s="68"/>
    </row>
    <row r="119" spans="1:8" x14ac:dyDescent="0.2">
      <c r="A119" s="71" t="s">
        <v>98</v>
      </c>
      <c r="B119" s="23">
        <f>SUM(B116:B118)</f>
        <v>33656286</v>
      </c>
      <c r="C119" s="23">
        <f>SUM(C116:C118)</f>
        <v>10051983</v>
      </c>
      <c r="D119" s="23">
        <f>SUM(D116:D118)</f>
        <v>633284</v>
      </c>
      <c r="E119" s="23">
        <f>SUM(E116:E118)</f>
        <v>1084</v>
      </c>
      <c r="F119" s="72"/>
      <c r="G119" s="15">
        <f>SUM(B119:F119)</f>
        <v>44342637</v>
      </c>
      <c r="H119" s="28"/>
    </row>
    <row r="120" spans="1:8" x14ac:dyDescent="0.2">
      <c r="A120" s="70" t="s">
        <v>99</v>
      </c>
      <c r="B120" s="15">
        <f>Ontvangsten!B84-B119</f>
        <v>-6640</v>
      </c>
      <c r="C120" s="15">
        <f>Ontvangsten!C84-C119</f>
        <v>0</v>
      </c>
      <c r="D120" s="15">
        <f>Ontvangsten!D84-D119</f>
        <v>0</v>
      </c>
      <c r="E120" s="15">
        <f>Ontvangsten!E84-E119</f>
        <v>0</v>
      </c>
      <c r="F120" s="73"/>
      <c r="G120" s="23">
        <f>SUM(B120:F120)</f>
        <v>-6640</v>
      </c>
      <c r="H120" s="29"/>
    </row>
    <row r="121" spans="1:8" x14ac:dyDescent="0.2">
      <c r="G121" s="10"/>
      <c r="H121" s="25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G126" s="10"/>
      <c r="H126" s="25"/>
    </row>
    <row r="127" spans="1:8" x14ac:dyDescent="0.2"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B139" s="10"/>
      <c r="C139" s="10"/>
      <c r="D139" s="10"/>
      <c r="E139" s="10"/>
      <c r="F139" s="10"/>
      <c r="G139" s="10"/>
      <c r="H139" s="25"/>
    </row>
    <row r="140" spans="2:8" x14ac:dyDescent="0.2">
      <c r="B140" s="10"/>
      <c r="C140" s="10"/>
      <c r="D140" s="10"/>
      <c r="E140" s="10"/>
      <c r="F140" s="10"/>
      <c r="G140" s="10"/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  <row r="152" spans="8:8" x14ac:dyDescent="0.2">
      <c r="H152" s="25"/>
    </row>
    <row r="153" spans="8:8" x14ac:dyDescent="0.2">
      <c r="H153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5" orientation="portrait" r:id="rId1"/>
  <headerFooter alignWithMargins="0"/>
  <ignoredErrors>
    <ignoredError sqref="G90:G92 G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0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3" t="s">
        <v>320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103</v>
      </c>
      <c r="B3" s="5" t="s">
        <v>0</v>
      </c>
      <c r="C3" s="88" t="s">
        <v>1</v>
      </c>
      <c r="D3" s="89"/>
      <c r="E3" s="65" t="s">
        <v>2</v>
      </c>
      <c r="F3" s="90" t="s">
        <v>235</v>
      </c>
      <c r="G3" s="90" t="s">
        <v>6</v>
      </c>
      <c r="H3" s="92" t="s">
        <v>3</v>
      </c>
    </row>
    <row r="4" spans="1:8" x14ac:dyDescent="0.2">
      <c r="A4" s="4" t="s">
        <v>104</v>
      </c>
      <c r="B4" s="6"/>
      <c r="C4" s="7" t="s">
        <v>4</v>
      </c>
      <c r="D4" s="8" t="s">
        <v>105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198</v>
      </c>
      <c r="B6" s="13">
        <f>Ontvangsten!B6</f>
        <v>28207719</v>
      </c>
      <c r="C6" s="13">
        <f>Ontvangsten!C6</f>
        <v>9900419</v>
      </c>
      <c r="D6" s="13">
        <f>Ontvangsten!D6</f>
        <v>611945</v>
      </c>
      <c r="E6" s="13">
        <f>Ontvangsten!E6</f>
        <v>1064</v>
      </c>
      <c r="F6" s="13">
        <f>Ontvangsten!F6</f>
        <v>0</v>
      </c>
      <c r="G6" s="13">
        <f>Ontvangsten!G6</f>
        <v>38721147</v>
      </c>
      <c r="H6" s="13"/>
    </row>
    <row r="7" spans="1:8" x14ac:dyDescent="0.2">
      <c r="A7" s="14" t="s">
        <v>199</v>
      </c>
      <c r="B7" s="14">
        <f>Ontvangsten!B7</f>
        <v>20227108</v>
      </c>
      <c r="C7" s="14">
        <f>Ontvangsten!C7</f>
        <v>9900419</v>
      </c>
      <c r="D7" s="17" t="str">
        <f>Ontvangsten!D7</f>
        <v>-</v>
      </c>
      <c r="E7" s="14">
        <f>Ontvangsten!E7</f>
        <v>1064</v>
      </c>
      <c r="F7" s="17" t="str">
        <f>Ontvangsten!F7</f>
        <v>-</v>
      </c>
      <c r="G7" s="14">
        <f>Ontvangsten!G7</f>
        <v>30128591</v>
      </c>
      <c r="H7" s="56">
        <f>Ontvangsten!H7</f>
        <v>9451</v>
      </c>
    </row>
    <row r="8" spans="1:8" x14ac:dyDescent="0.2">
      <c r="A8" s="14" t="s">
        <v>200</v>
      </c>
      <c r="B8" s="14">
        <f>Ontvangsten!B8</f>
        <v>2023972</v>
      </c>
      <c r="C8" s="17" t="str">
        <f>Ontvangsten!C8</f>
        <v>-</v>
      </c>
      <c r="D8" s="14">
        <f>Ontvangsten!D8</f>
        <v>611945</v>
      </c>
      <c r="E8" s="17" t="str">
        <f>Ontvangsten!E8</f>
        <v>-</v>
      </c>
      <c r="F8" s="17" t="str">
        <f>Ontvangsten!F8</f>
        <v>-</v>
      </c>
      <c r="G8" s="14">
        <f>Ontvangsten!G8</f>
        <v>2635917</v>
      </c>
      <c r="H8" s="56">
        <f>Ontvangsten!H8</f>
        <v>9451</v>
      </c>
    </row>
    <row r="9" spans="1:8" x14ac:dyDescent="0.2">
      <c r="A9" s="14" t="s">
        <v>106</v>
      </c>
      <c r="B9" s="14">
        <f>Ontvangsten!B9</f>
        <v>5268921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5268921</v>
      </c>
      <c r="H9" s="56">
        <f>Ontvangsten!H9</f>
        <v>9451</v>
      </c>
    </row>
    <row r="10" spans="1:8" x14ac:dyDescent="0.2">
      <c r="A10" s="14" t="s">
        <v>107</v>
      </c>
      <c r="B10" s="14">
        <f>Ontvangsten!B10</f>
        <v>527221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527221</v>
      </c>
      <c r="H10" s="56">
        <f>Ontvangsten!H10</f>
        <v>9451</v>
      </c>
    </row>
    <row r="11" spans="1:8" hidden="1" x14ac:dyDescent="0.2">
      <c r="A11" s="14" t="s">
        <v>182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181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189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190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108</v>
      </c>
      <c r="B16" s="14">
        <f>Ontvangsten!B16</f>
        <v>160497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160497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315</v>
      </c>
      <c r="B19" s="13">
        <f>Ontvangsten!B19</f>
        <v>1631518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1631518</v>
      </c>
      <c r="H19" s="59"/>
    </row>
    <row r="20" spans="1:8" x14ac:dyDescent="0.2">
      <c r="A20" s="14" t="s">
        <v>311</v>
      </c>
      <c r="B20" s="14">
        <f>Ontvangsten!B20</f>
        <v>1242009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1242009</v>
      </c>
      <c r="H20" s="56" t="str">
        <f>Ontvangsten!H20</f>
        <v>-</v>
      </c>
    </row>
    <row r="21" spans="1:8" x14ac:dyDescent="0.2">
      <c r="A21" s="14" t="s">
        <v>290</v>
      </c>
      <c r="B21" s="14">
        <f>Ontvangsten!B21</f>
        <v>119340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119340</v>
      </c>
      <c r="H21" s="56">
        <f>Ontvangsten!H21</f>
        <v>9459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 t="s">
        <v>318</v>
      </c>
      <c r="B25" s="14">
        <f>Ontvangsten!B25</f>
        <v>270169</v>
      </c>
      <c r="C25" s="17" t="str">
        <f>Ontvangsten!C25</f>
        <v>-</v>
      </c>
      <c r="D25" s="17" t="str">
        <f>Ontvangsten!D25</f>
        <v>-</v>
      </c>
      <c r="E25" s="17" t="str">
        <f>Ontvangsten!E25</f>
        <v>-</v>
      </c>
      <c r="F25" s="17" t="str">
        <f>Ontvangsten!F25</f>
        <v>-</v>
      </c>
      <c r="G25" s="14">
        <f>Ontvangsten!G25</f>
        <v>270169</v>
      </c>
      <c r="H25" s="56" t="str">
        <f>Ontvangsten!H25</f>
        <v>-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9"/>
    </row>
    <row r="27" spans="1:8" x14ac:dyDescent="0.2">
      <c r="A27" s="13" t="s">
        <v>109</v>
      </c>
      <c r="B27" s="13">
        <f>Ontvangsten!B27</f>
        <v>1382531</v>
      </c>
      <c r="C27" s="13">
        <f>Ontvangsten!C27</f>
        <v>800</v>
      </c>
      <c r="D27" s="13">
        <f>Ontvangsten!D27</f>
        <v>0</v>
      </c>
      <c r="E27" s="13">
        <f>Ontvangsten!E27</f>
        <v>0</v>
      </c>
      <c r="F27" s="13">
        <f>Ontvangsten!F27</f>
        <v>0</v>
      </c>
      <c r="G27" s="13">
        <f>Ontvangsten!G27</f>
        <v>1383331</v>
      </c>
      <c r="H27" s="59"/>
    </row>
    <row r="28" spans="1:8" x14ac:dyDescent="0.2">
      <c r="A28" s="14" t="s">
        <v>110</v>
      </c>
      <c r="B28" s="14">
        <f>Ontvangsten!B28</f>
        <v>8070</v>
      </c>
      <c r="C28" s="14">
        <f>Ontvangsten!C28</f>
        <v>800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8870</v>
      </c>
      <c r="H28" s="56">
        <f>Ontvangsten!H28</f>
        <v>9461</v>
      </c>
    </row>
    <row r="29" spans="1:8" x14ac:dyDescent="0.2">
      <c r="A29" s="14" t="s">
        <v>111</v>
      </c>
      <c r="B29" s="14">
        <f>Ontvangsten!B29</f>
        <v>1374461</v>
      </c>
      <c r="C29" s="17" t="str">
        <f>Ontvangsten!C29</f>
        <v>-</v>
      </c>
      <c r="D29" s="17" t="str">
        <f>Ontvangsten!D29</f>
        <v>-</v>
      </c>
      <c r="E29" s="17" t="str">
        <f>Ontvangsten!E29</f>
        <v>-</v>
      </c>
      <c r="F29" s="17" t="str">
        <f>Ontvangsten!F29</f>
        <v>-</v>
      </c>
      <c r="G29" s="14">
        <f>Ontvangsten!G29</f>
        <v>1374461</v>
      </c>
      <c r="H29" s="56">
        <f>Ontvangsten!H29</f>
        <v>9451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hidden="1" x14ac:dyDescent="0.2">
      <c r="A32" s="14" t="str">
        <f>Ontvangsten!A32</f>
        <v>Hide</v>
      </c>
      <c r="B32" s="14">
        <f>Ontvangsten!B32</f>
        <v>0</v>
      </c>
      <c r="C32" s="14">
        <f>Ontvangsten!C32</f>
        <v>0</v>
      </c>
      <c r="D32" s="14">
        <f>Ontvangsten!D32</f>
        <v>0</v>
      </c>
      <c r="E32" s="14">
        <f>Ontvangsten!E32</f>
        <v>0</v>
      </c>
      <c r="F32" s="14">
        <f>Ontvangsten!F32</f>
        <v>0</v>
      </c>
      <c r="G32" s="14">
        <f>Ontvangsten!G32</f>
        <v>0</v>
      </c>
      <c r="H32" s="59">
        <f>Ontvangsten!H32</f>
        <v>0</v>
      </c>
    </row>
    <row r="33" spans="1:8" x14ac:dyDescent="0.2">
      <c r="A33" s="14"/>
      <c r="B33" s="14"/>
      <c r="C33" s="14"/>
      <c r="D33" s="14"/>
      <c r="E33" s="14"/>
      <c r="F33" s="14"/>
      <c r="G33" s="14"/>
      <c r="H33" s="59"/>
    </row>
    <row r="34" spans="1:8" x14ac:dyDescent="0.2">
      <c r="A34" s="13" t="s">
        <v>112</v>
      </c>
      <c r="B34" s="13">
        <f>Ontvangsten!B34</f>
        <v>1240634</v>
      </c>
      <c r="C34" s="13">
        <f>Ontvangsten!C34</f>
        <v>139280</v>
      </c>
      <c r="D34" s="13">
        <f>Ontvangsten!D34</f>
        <v>21134</v>
      </c>
      <c r="E34" s="13">
        <f>Ontvangsten!E34</f>
        <v>0</v>
      </c>
      <c r="F34" s="13">
        <f>Ontvangsten!F34</f>
        <v>0</v>
      </c>
      <c r="G34" s="13">
        <f>Ontvangsten!G34</f>
        <v>1401048</v>
      </c>
      <c r="H34" s="59"/>
    </row>
    <row r="35" spans="1:8" x14ac:dyDescent="0.2">
      <c r="A35" s="14" t="s">
        <v>113</v>
      </c>
      <c r="B35" s="14">
        <f>Ontvangsten!B35</f>
        <v>579534</v>
      </c>
      <c r="C35" s="17" t="str">
        <f>Ontvangsten!C35</f>
        <v>-</v>
      </c>
      <c r="D35" s="17" t="str">
        <f>Ontvangsten!D35</f>
        <v>-</v>
      </c>
      <c r="E35" s="17" t="str">
        <f>Ontvangsten!E35</f>
        <v>-</v>
      </c>
      <c r="F35" s="17" t="str">
        <f>Ontvangsten!F35</f>
        <v>-</v>
      </c>
      <c r="G35" s="14">
        <f>Ontvangsten!G35</f>
        <v>579534</v>
      </c>
      <c r="H35" s="56">
        <f>Ontvangsten!H35</f>
        <v>9351</v>
      </c>
    </row>
    <row r="36" spans="1:8" x14ac:dyDescent="0.2">
      <c r="A36" s="14" t="s">
        <v>114</v>
      </c>
      <c r="B36" s="14">
        <f>Ontvangsten!B36</f>
        <v>199134</v>
      </c>
      <c r="C36" s="14">
        <f>Ontvangsten!C36</f>
        <v>139280</v>
      </c>
      <c r="D36" s="14">
        <f>Ontvangsten!D36</f>
        <v>21134</v>
      </c>
      <c r="E36" s="17" t="str">
        <f>Ontvangsten!E36</f>
        <v>-</v>
      </c>
      <c r="F36" s="17" t="str">
        <f>Ontvangsten!F36</f>
        <v>-</v>
      </c>
      <c r="G36" s="14">
        <f>Ontvangsten!G36</f>
        <v>359548</v>
      </c>
      <c r="H36" s="56">
        <f>Ontvangsten!H36</f>
        <v>9351</v>
      </c>
    </row>
    <row r="37" spans="1:8" x14ac:dyDescent="0.2">
      <c r="A37" s="14" t="s">
        <v>115</v>
      </c>
      <c r="B37" s="14">
        <f>Ontvangsten!B37</f>
        <v>169123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169123</v>
      </c>
      <c r="H37" s="56">
        <f>Ontvangsten!H37</f>
        <v>9351</v>
      </c>
    </row>
    <row r="38" spans="1:8" x14ac:dyDescent="0.2">
      <c r="A38" s="14" t="s">
        <v>116</v>
      </c>
      <c r="B38" s="14">
        <f>Ontvangsten!B38</f>
        <v>4372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4372</v>
      </c>
      <c r="H38" s="56">
        <f>Ontvangsten!H38</f>
        <v>9059</v>
      </c>
    </row>
    <row r="39" spans="1:8" x14ac:dyDescent="0.2">
      <c r="A39" s="14" t="s">
        <v>117</v>
      </c>
      <c r="B39" s="14">
        <f>Ontvangsten!B39</f>
        <v>283237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283237</v>
      </c>
      <c r="H39" s="56">
        <f>Ontvangsten!H39</f>
        <v>9351</v>
      </c>
    </row>
    <row r="40" spans="1:8" x14ac:dyDescent="0.2">
      <c r="A40" s="14" t="s">
        <v>229</v>
      </c>
      <c r="B40" s="14">
        <f>Ontvangsten!B40</f>
        <v>5234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5234</v>
      </c>
      <c r="H40" s="56">
        <f>Ontvangsten!H40</f>
        <v>9351</v>
      </c>
    </row>
    <row r="41" spans="1:8" x14ac:dyDescent="0.2">
      <c r="A41" s="14" t="s">
        <v>297</v>
      </c>
      <c r="B41" s="14">
        <f>Ontvangsten!B41</f>
        <v>0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 t="str">
        <f>Ontvangsten!F41</f>
        <v>-</v>
      </c>
      <c r="G41" s="14">
        <f>Ontvangsten!G41</f>
        <v>0</v>
      </c>
      <c r="H41" s="56">
        <f>Ontvangsten!H41</f>
        <v>9351</v>
      </c>
    </row>
    <row r="42" spans="1:8" hidden="1" x14ac:dyDescent="0.2">
      <c r="A42" s="14" t="s">
        <v>220</v>
      </c>
      <c r="B42" s="17" t="str">
        <f>Ontvangsten!B42</f>
        <v>P.M.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>
        <f>Ontvangsten!F42</f>
        <v>0</v>
      </c>
      <c r="G42" s="17" t="str">
        <f>Ontvangsten!G42</f>
        <v>P.M.</v>
      </c>
      <c r="H42" s="56" t="str">
        <f>Ontvangsten!H42</f>
        <v>-</v>
      </c>
    </row>
    <row r="43" spans="1:8" hidden="1" x14ac:dyDescent="0.2">
      <c r="A43" s="14" t="s">
        <v>248</v>
      </c>
      <c r="B43" s="14">
        <f>Ontvangsten!B43</f>
        <v>0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 t="str">
        <f>Ontvangsten!F43</f>
        <v>-</v>
      </c>
      <c r="G43" s="14">
        <f>Ontvangsten!G43</f>
        <v>0</v>
      </c>
      <c r="H43" s="56">
        <f>Ontvangsten!H43</f>
        <v>9351</v>
      </c>
    </row>
    <row r="44" spans="1:8" hidden="1" x14ac:dyDescent="0.2">
      <c r="A44" s="14" t="s">
        <v>218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hidden="1" x14ac:dyDescent="0.2">
      <c r="A45" s="14" t="s">
        <v>118</v>
      </c>
      <c r="B45" s="17" t="str">
        <f>Ontvangsten!B45</f>
        <v>P.M.</v>
      </c>
      <c r="C45" s="17" t="str">
        <f>Ontvangsten!C45</f>
        <v>-</v>
      </c>
      <c r="D45" s="17" t="str">
        <f>Ontvangsten!D45</f>
        <v>-</v>
      </c>
      <c r="E45" s="17" t="str">
        <f>Ontvangsten!E45</f>
        <v>-</v>
      </c>
      <c r="F45" s="17">
        <f>Ontvangsten!F45</f>
        <v>0</v>
      </c>
      <c r="G45" s="17" t="str">
        <f>Ontvangsten!G45</f>
        <v>P.M.</v>
      </c>
      <c r="H45" s="56" t="str">
        <f>Ontvangsten!H45</f>
        <v>-</v>
      </c>
    </row>
    <row r="46" spans="1:8" x14ac:dyDescent="0.2">
      <c r="A46" s="14"/>
      <c r="B46" s="14"/>
      <c r="C46" s="14"/>
      <c r="D46" s="14"/>
      <c r="E46" s="14"/>
      <c r="F46" s="14"/>
      <c r="G46" s="14"/>
      <c r="H46" s="59"/>
    </row>
    <row r="47" spans="1:8" x14ac:dyDescent="0.2">
      <c r="A47" s="13" t="s">
        <v>119</v>
      </c>
      <c r="B47" s="13">
        <f>Ontvangsten!B47</f>
        <v>0</v>
      </c>
      <c r="C47" s="13">
        <f>Ontvangsten!C47</f>
        <v>0</v>
      </c>
      <c r="D47" s="13">
        <f>Ontvangsten!D47</f>
        <v>0</v>
      </c>
      <c r="E47" s="13">
        <f>Ontvangsten!E47</f>
        <v>10</v>
      </c>
      <c r="F47" s="13">
        <f>Ontvangsten!F47</f>
        <v>0</v>
      </c>
      <c r="G47" s="13">
        <f>Ontvangsten!G47</f>
        <v>10</v>
      </c>
      <c r="H47" s="59"/>
    </row>
    <row r="48" spans="1:8" x14ac:dyDescent="0.2">
      <c r="A48" s="14" t="s">
        <v>120</v>
      </c>
      <c r="B48" s="17" t="str">
        <f>Ontvangsten!B48</f>
        <v>-</v>
      </c>
      <c r="C48" s="17" t="str">
        <f>Ontvangsten!C48</f>
        <v>-</v>
      </c>
      <c r="D48" s="17" t="str">
        <f>Ontvangsten!D48</f>
        <v>-</v>
      </c>
      <c r="E48" s="14">
        <f>Ontvangsten!E48</f>
        <v>10</v>
      </c>
      <c r="F48" s="17" t="str">
        <f>Ontvangsten!F48</f>
        <v>-</v>
      </c>
      <c r="G48" s="14">
        <f>Ontvangsten!G48</f>
        <v>10</v>
      </c>
      <c r="H48" s="56">
        <f>Ontvangsten!H48</f>
        <v>9453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tr">
        <f>Ontvangsten!A51</f>
        <v>Hide</v>
      </c>
      <c r="B51" s="14">
        <f>Ontvangsten!B51</f>
        <v>0</v>
      </c>
      <c r="C51" s="14">
        <f>Ontvangsten!C51</f>
        <v>0</v>
      </c>
      <c r="D51" s="14">
        <f>Ontvangsten!D51</f>
        <v>0</v>
      </c>
      <c r="E51" s="14">
        <f>Ontvangsten!E51</f>
        <v>0</v>
      </c>
      <c r="F51" s="14">
        <f>Ontvangsten!F51</f>
        <v>0</v>
      </c>
      <c r="G51" s="14">
        <f>Ontvangsten!G51</f>
        <v>0</v>
      </c>
      <c r="H51" s="56">
        <f>Ontvangsten!H51</f>
        <v>0</v>
      </c>
    </row>
    <row r="52" spans="1:8" hidden="1" x14ac:dyDescent="0.2">
      <c r="A52" s="14" t="s">
        <v>121</v>
      </c>
      <c r="B52" s="17" t="str">
        <f>Ontvangsten!B52</f>
        <v>P.M.</v>
      </c>
      <c r="C52" s="17" t="str">
        <f>Ontvangsten!C52</f>
        <v>-</v>
      </c>
      <c r="D52" s="17" t="str">
        <f>Ontvangsten!D52</f>
        <v>-</v>
      </c>
      <c r="E52" s="17" t="str">
        <f>Ontvangsten!E52</f>
        <v>-</v>
      </c>
      <c r="F52" s="17">
        <f>Ontvangsten!F52</f>
        <v>0</v>
      </c>
      <c r="G52" s="17" t="str">
        <f>Ontvangsten!G52</f>
        <v>P.M.</v>
      </c>
      <c r="H52" s="56" t="str">
        <f>Ontvangsten!H52</f>
        <v>703.4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9"/>
    </row>
    <row r="54" spans="1:8" x14ac:dyDescent="0.2">
      <c r="A54" s="13" t="s">
        <v>122</v>
      </c>
      <c r="B54" s="13">
        <f>Ontvangsten!B54</f>
        <v>1651</v>
      </c>
      <c r="C54" s="13">
        <f>Ontvangsten!C54</f>
        <v>10</v>
      </c>
      <c r="D54" s="13">
        <f>Ontvangsten!D54</f>
        <v>5</v>
      </c>
      <c r="E54" s="13">
        <f>Ontvangsten!E54</f>
        <v>0</v>
      </c>
      <c r="F54" s="13">
        <f>Ontvangsten!F54</f>
        <v>0</v>
      </c>
      <c r="G54" s="13">
        <f>Ontvangsten!G54</f>
        <v>1666</v>
      </c>
      <c r="H54" s="59"/>
    </row>
    <row r="55" spans="1:8" x14ac:dyDescent="0.2">
      <c r="A55" s="14" t="s">
        <v>123</v>
      </c>
      <c r="B55" s="14">
        <f>Ontvangsten!B55</f>
        <v>7</v>
      </c>
      <c r="C55" s="14">
        <f>Ontvangsten!C55</f>
        <v>10</v>
      </c>
      <c r="D55" s="14">
        <f>Ontvangsten!D55</f>
        <v>5</v>
      </c>
      <c r="E55" s="17" t="str">
        <f>Ontvangsten!E55</f>
        <v>-</v>
      </c>
      <c r="F55" s="17" t="str">
        <f>Ontvangsten!F55</f>
        <v>-</v>
      </c>
      <c r="G55" s="14">
        <f>Ontvangsten!G55</f>
        <v>22</v>
      </c>
      <c r="H55" s="56">
        <f>Ontvangsten!H55</f>
        <v>9461</v>
      </c>
    </row>
    <row r="56" spans="1:8" x14ac:dyDescent="0.2">
      <c r="A56" s="14" t="s">
        <v>124</v>
      </c>
      <c r="B56" s="14">
        <f>Ontvangsten!B56</f>
        <v>1644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1644</v>
      </c>
      <c r="H56" s="56">
        <f>Ontvangsten!H56</f>
        <v>9461</v>
      </c>
    </row>
    <row r="57" spans="1:8" x14ac:dyDescent="0.2">
      <c r="A57" s="14" t="s">
        <v>125</v>
      </c>
      <c r="B57" s="14">
        <f>Ontvangsten!B57</f>
        <v>0</v>
      </c>
      <c r="C57" s="17" t="str">
        <f>Ontvangsten!C57</f>
        <v>-</v>
      </c>
      <c r="D57" s="17" t="str">
        <f>Ontvangsten!D57</f>
        <v>-</v>
      </c>
      <c r="E57" s="17" t="str">
        <f>Ontvangsten!E57</f>
        <v>-</v>
      </c>
      <c r="F57" s="17" t="str">
        <f>Ontvangsten!F57</f>
        <v>-</v>
      </c>
      <c r="G57" s="14">
        <f>Ontvangsten!G57</f>
        <v>0</v>
      </c>
      <c r="H57" s="56">
        <f>Ontvangsten!H57</f>
        <v>9461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hidden="1" x14ac:dyDescent="0.2">
      <c r="A60" s="14" t="str">
        <f>Ontvangsten!A60</f>
        <v>Hide</v>
      </c>
      <c r="B60" s="14">
        <f>Ontvangsten!B60</f>
        <v>0</v>
      </c>
      <c r="C60" s="14">
        <f>Ontvangsten!C60</f>
        <v>0</v>
      </c>
      <c r="D60" s="14">
        <f>Ontvangsten!D60</f>
        <v>0</v>
      </c>
      <c r="E60" s="14">
        <f>Ontvangsten!E60</f>
        <v>0</v>
      </c>
      <c r="F60" s="14">
        <f>Ontvangsten!F60</f>
        <v>0</v>
      </c>
      <c r="G60" s="14">
        <f>Ontvangsten!G60</f>
        <v>0</v>
      </c>
      <c r="H60" s="59">
        <f>Ontvangsten!H60</f>
        <v>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59"/>
    </row>
    <row r="62" spans="1:8" x14ac:dyDescent="0.2">
      <c r="A62" s="13" t="s">
        <v>126</v>
      </c>
      <c r="B62" s="13">
        <f>Ontvangsten!B62</f>
        <v>1185593</v>
      </c>
      <c r="C62" s="13">
        <f>Ontvangsten!C62</f>
        <v>11474</v>
      </c>
      <c r="D62" s="13">
        <f>Ontvangsten!D62</f>
        <v>200</v>
      </c>
      <c r="E62" s="13">
        <f>Ontvangsten!E62</f>
        <v>10</v>
      </c>
      <c r="F62" s="13">
        <f>Ontvangsten!F62</f>
        <v>0</v>
      </c>
      <c r="G62" s="13">
        <f>Ontvangsten!G62</f>
        <v>1197277</v>
      </c>
      <c r="H62" s="59"/>
    </row>
    <row r="63" spans="1:8" hidden="1" x14ac:dyDescent="0.2">
      <c r="A63" s="14" t="s">
        <v>311</v>
      </c>
      <c r="B63" s="14">
        <f>Ontvangsten!B63</f>
        <v>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0</v>
      </c>
      <c r="H63" s="56" t="str">
        <f>Ontvangsten!H63</f>
        <v>-</v>
      </c>
    </row>
    <row r="64" spans="1:8" x14ac:dyDescent="0.2">
      <c r="A64" s="14" t="s">
        <v>218</v>
      </c>
      <c r="B64" s="14">
        <f>Ontvangsten!B64</f>
        <v>300</v>
      </c>
      <c r="C64" s="17" t="str">
        <f>Ontvangsten!C64</f>
        <v>-</v>
      </c>
      <c r="D64" s="17" t="str">
        <f>Ontvangsten!D64</f>
        <v>-</v>
      </c>
      <c r="E64" s="17" t="str">
        <f>Ontvangsten!E64</f>
        <v>-</v>
      </c>
      <c r="F64" s="17" t="str">
        <f>Ontvangsten!F64</f>
        <v>-</v>
      </c>
      <c r="G64" s="14">
        <f>Ontvangsten!G64</f>
        <v>300</v>
      </c>
      <c r="H64" s="56">
        <f>Ontvangsten!H64</f>
        <v>9873</v>
      </c>
    </row>
    <row r="65" spans="1:8" x14ac:dyDescent="0.2">
      <c r="A65" s="14" t="s">
        <v>128</v>
      </c>
      <c r="B65" s="14">
        <f>Ontvangsten!B65</f>
        <v>430630</v>
      </c>
      <c r="C65" s="14">
        <f>Ontvangsten!C65</f>
        <v>4000</v>
      </c>
      <c r="D65" s="14">
        <f>Ontvangsten!D65</f>
        <v>150</v>
      </c>
      <c r="E65" s="17" t="str">
        <f>Ontvangsten!E65</f>
        <v>-</v>
      </c>
      <c r="F65" s="17" t="str">
        <f>Ontvangsten!F65</f>
        <v>-</v>
      </c>
      <c r="G65" s="14">
        <f>Ontvangsten!G65</f>
        <v>434780</v>
      </c>
      <c r="H65" s="56">
        <f>Ontvangsten!H65</f>
        <v>9356</v>
      </c>
    </row>
    <row r="66" spans="1:8" hidden="1" x14ac:dyDescent="0.2">
      <c r="A66" s="14" t="s">
        <v>129</v>
      </c>
      <c r="B66" s="17" t="str">
        <f>Ontvangsten!B66</f>
        <v>-</v>
      </c>
      <c r="C66" s="17" t="str">
        <f>Ontvangsten!C66</f>
        <v>-</v>
      </c>
      <c r="D66" s="17" t="str">
        <f>Ontvangsten!D66</f>
        <v>-</v>
      </c>
      <c r="E66" s="17" t="str">
        <f>Ontvangsten!E66</f>
        <v>-</v>
      </c>
      <c r="F66" s="17" t="str">
        <f>Ontvangsten!F66</f>
        <v>-</v>
      </c>
      <c r="G66" s="14">
        <f>Ontvangsten!G66</f>
        <v>0</v>
      </c>
      <c r="H66" s="56" t="str">
        <f>Ontvangsten!H66</f>
        <v>739.9</v>
      </c>
    </row>
    <row r="67" spans="1:8" x14ac:dyDescent="0.2">
      <c r="A67" s="14" t="s">
        <v>130</v>
      </c>
      <c r="B67" s="14">
        <f>Ontvangsten!B67</f>
        <v>1629</v>
      </c>
      <c r="C67" s="14">
        <f>Ontvangsten!C67</f>
        <v>2000</v>
      </c>
      <c r="D67" s="14">
        <f>Ontvangsten!D67</f>
        <v>50</v>
      </c>
      <c r="E67" s="17" t="str">
        <f>Ontvangsten!E67</f>
        <v>-</v>
      </c>
      <c r="F67" s="17" t="str">
        <f>Ontvangsten!F67</f>
        <v>-</v>
      </c>
      <c r="G67" s="14">
        <f>Ontvangsten!G67</f>
        <v>3679</v>
      </c>
      <c r="H67" s="56">
        <f>Ontvangsten!H67</f>
        <v>9461</v>
      </c>
    </row>
    <row r="68" spans="1:8" x14ac:dyDescent="0.2">
      <c r="A68" s="14" t="s">
        <v>131</v>
      </c>
      <c r="B68" s="14">
        <f>Ontvangsten!B68</f>
        <v>16967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16967</v>
      </c>
      <c r="H68" s="56">
        <f>Ontvangsten!H68</f>
        <v>9361</v>
      </c>
    </row>
    <row r="69" spans="1:8" x14ac:dyDescent="0.2">
      <c r="A69" s="14" t="s">
        <v>132</v>
      </c>
      <c r="B69" s="14">
        <f>Ontvangsten!B69</f>
        <v>3052</v>
      </c>
      <c r="C69" s="17" t="str">
        <f>Ontvangsten!C69</f>
        <v>-</v>
      </c>
      <c r="D69" s="17" t="str">
        <f>Ontvangsten!D69</f>
        <v>-</v>
      </c>
      <c r="E69" s="17" t="str">
        <f>Ontvangsten!E69</f>
        <v>-</v>
      </c>
      <c r="F69" s="17" t="str">
        <f>Ontvangsten!F69</f>
        <v>-</v>
      </c>
      <c r="G69" s="14">
        <f>Ontvangsten!G69</f>
        <v>3052</v>
      </c>
      <c r="H69" s="56">
        <f>Ontvangsten!H69</f>
        <v>9361</v>
      </c>
    </row>
    <row r="70" spans="1:8" x14ac:dyDescent="0.2">
      <c r="A70" s="14" t="s">
        <v>133</v>
      </c>
      <c r="B70" s="17" t="str">
        <f>Ontvangsten!B70</f>
        <v>-</v>
      </c>
      <c r="C70" s="17" t="str">
        <f>Ontvangsten!C70</f>
        <v>-</v>
      </c>
      <c r="D70" s="17" t="str">
        <f>Ontvangsten!D70</f>
        <v>-</v>
      </c>
      <c r="E70" s="14">
        <f>Ontvangsten!E70</f>
        <v>10</v>
      </c>
      <c r="F70" s="17" t="str">
        <f>Ontvangsten!F70</f>
        <v>-</v>
      </c>
      <c r="G70" s="14">
        <f>Ontvangsten!G70</f>
        <v>10</v>
      </c>
      <c r="H70" s="56">
        <f>Ontvangsten!H70</f>
        <v>9361</v>
      </c>
    </row>
    <row r="71" spans="1:8" x14ac:dyDescent="0.2">
      <c r="A71" s="14" t="s">
        <v>192</v>
      </c>
      <c r="B71" s="14">
        <f>Ontvangsten!B71</f>
        <v>0</v>
      </c>
      <c r="C71" s="17" t="str">
        <f>Ontvangsten!C71</f>
        <v>-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0</v>
      </c>
      <c r="H71" s="56">
        <f>Ontvangsten!H71</f>
        <v>9363</v>
      </c>
    </row>
    <row r="72" spans="1:8" x14ac:dyDescent="0.2">
      <c r="A72" s="14" t="s">
        <v>208</v>
      </c>
      <c r="B72" s="17" t="str">
        <f>Ontvangsten!B72</f>
        <v>-</v>
      </c>
      <c r="C72" s="14">
        <f>Ontvangsten!C72</f>
        <v>5474</v>
      </c>
      <c r="D72" s="17" t="str">
        <f>Ontvangsten!D72</f>
        <v>-</v>
      </c>
      <c r="E72" s="17" t="str">
        <f>Ontvangsten!E72</f>
        <v>-</v>
      </c>
      <c r="F72" s="17" t="str">
        <f>Ontvangsten!F72</f>
        <v>-</v>
      </c>
      <c r="G72" s="14">
        <f>Ontvangsten!G72</f>
        <v>5474</v>
      </c>
      <c r="H72" s="56" t="str">
        <f>Ontvangsten!H72</f>
        <v>-</v>
      </c>
    </row>
    <row r="73" spans="1:8" hidden="1" x14ac:dyDescent="0.2">
      <c r="A73" s="14" t="s">
        <v>290</v>
      </c>
      <c r="B73" s="14">
        <f>Ontvangsten!B73</f>
        <v>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/>
      <c r="G73" s="14">
        <f>Ontvangsten!G73</f>
        <v>0</v>
      </c>
      <c r="H73" s="56">
        <f>Ontvangsten!H73</f>
        <v>9459</v>
      </c>
    </row>
    <row r="74" spans="1:8" x14ac:dyDescent="0.2">
      <c r="A74" s="14" t="s">
        <v>255</v>
      </c>
      <c r="B74" s="14">
        <f>Ontvangsten!B74</f>
        <v>50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50</v>
      </c>
      <c r="H74" s="56">
        <f>Ontvangsten!H74</f>
        <v>9451</v>
      </c>
    </row>
    <row r="75" spans="1:8" x14ac:dyDescent="0.2">
      <c r="A75" s="14" t="s">
        <v>305</v>
      </c>
      <c r="B75" s="14">
        <f>Ontvangsten!B75</f>
        <v>100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100</v>
      </c>
      <c r="H75" s="56" t="str">
        <f>Ontvangsten!H75</f>
        <v>-</v>
      </c>
    </row>
    <row r="76" spans="1:8" x14ac:dyDescent="0.2">
      <c r="A76" s="14" t="s">
        <v>298</v>
      </c>
      <c r="B76" s="14">
        <f>Ontvangsten!B76</f>
        <v>276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276</v>
      </c>
      <c r="H76" s="56" t="str">
        <f>Ontvangsten!H76</f>
        <v>-</v>
      </c>
    </row>
    <row r="77" spans="1:8" x14ac:dyDescent="0.2">
      <c r="A77" s="14" t="s">
        <v>307</v>
      </c>
      <c r="B77" s="14">
        <f>Ontvangsten!B77</f>
        <v>732589</v>
      </c>
      <c r="C77" s="17" t="str">
        <f>Ontvangsten!C77</f>
        <v>-</v>
      </c>
      <c r="D77" s="17" t="str">
        <f>Ontvangsten!D77</f>
        <v>-</v>
      </c>
      <c r="E77" s="17" t="str">
        <f>Ontvangsten!E77</f>
        <v>-</v>
      </c>
      <c r="F77" s="17" t="str">
        <f>Ontvangsten!F77</f>
        <v>-</v>
      </c>
      <c r="G77" s="14">
        <f>Ontvangsten!G77</f>
        <v>732589</v>
      </c>
      <c r="H77" s="56">
        <f>Ontvangsten!H77</f>
        <v>93610</v>
      </c>
    </row>
    <row r="78" spans="1:8" x14ac:dyDescent="0.2">
      <c r="A78" s="14"/>
      <c r="B78" s="14"/>
      <c r="C78" s="17"/>
      <c r="D78" s="17"/>
      <c r="E78" s="17"/>
      <c r="F78" s="17"/>
      <c r="G78" s="14"/>
      <c r="H78" s="56"/>
    </row>
    <row r="79" spans="1:8" x14ac:dyDescent="0.2">
      <c r="A79" s="13" t="s">
        <v>261</v>
      </c>
      <c r="B79" s="13">
        <f>Ontvangsten!B79</f>
        <v>0</v>
      </c>
      <c r="C79" s="13">
        <f>Ontvangsten!C79</f>
        <v>0</v>
      </c>
      <c r="D79" s="13">
        <f>Ontvangsten!D79</f>
        <v>0</v>
      </c>
      <c r="E79" s="13">
        <f>Ontvangsten!E79</f>
        <v>0</v>
      </c>
      <c r="F79" s="13">
        <f>Ontvangsten!F79</f>
        <v>0</v>
      </c>
      <c r="G79" s="13">
        <f>Ontvangsten!G79</f>
        <v>0</v>
      </c>
      <c r="H79" s="56"/>
    </row>
    <row r="80" spans="1:8" x14ac:dyDescent="0.2">
      <c r="A80" s="14" t="s">
        <v>262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263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264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14" t="s">
        <v>265</v>
      </c>
      <c r="B83" s="17" t="str">
        <f>Ontvangsten!B83</f>
        <v>P.M.</v>
      </c>
      <c r="C83" s="17" t="str">
        <f>Ontvangsten!C83</f>
        <v>-</v>
      </c>
      <c r="D83" s="17" t="str">
        <f>Ontvangsten!D83</f>
        <v>-</v>
      </c>
      <c r="E83" s="17" t="str">
        <f>Ontvangsten!E83</f>
        <v>-</v>
      </c>
      <c r="F83" s="17" t="str">
        <f>Ontvangsten!F83</f>
        <v>-</v>
      </c>
      <c r="G83" s="16">
        <f>Ontvangsten!G83</f>
        <v>0</v>
      </c>
      <c r="H83" s="56">
        <f>Ontvangsten!H83</f>
        <v>9474</v>
      </c>
    </row>
    <row r="84" spans="1:8" x14ac:dyDescent="0.2">
      <c r="A84" s="22" t="s">
        <v>178</v>
      </c>
      <c r="B84" s="23">
        <f>Ontvangsten!B84</f>
        <v>33649646</v>
      </c>
      <c r="C84" s="23">
        <f>Ontvangsten!C84</f>
        <v>10051983</v>
      </c>
      <c r="D84" s="23">
        <f>Ontvangsten!D84</f>
        <v>633284</v>
      </c>
      <c r="E84" s="23">
        <f>Ontvangsten!E84</f>
        <v>1084</v>
      </c>
      <c r="F84" s="23">
        <f>Ontvangsten!F84</f>
        <v>0</v>
      </c>
      <c r="G84" s="23">
        <f>Ontvangsten!G84</f>
        <v>44335997</v>
      </c>
      <c r="H84" s="24"/>
    </row>
    <row r="85" spans="1:8" x14ac:dyDescent="0.2">
      <c r="A85" s="66" t="s">
        <v>237</v>
      </c>
      <c r="B85" s="24"/>
      <c r="C85" s="24"/>
      <c r="D85" s="24"/>
      <c r="E85" s="24"/>
      <c r="F85" s="37">
        <f>Ontvangsten!F85</f>
        <v>21541</v>
      </c>
      <c r="G85" s="24"/>
      <c r="H85" s="24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6"/>
      <c r="B159" s="26"/>
      <c r="C159" s="26"/>
      <c r="D159" s="26"/>
      <c r="E159" s="26"/>
      <c r="F159" s="26"/>
      <c r="G159" s="26"/>
      <c r="H159" s="26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  <row r="170" spans="1:8" x14ac:dyDescent="0.2">
      <c r="A170" s="39"/>
      <c r="B170" s="39"/>
      <c r="C170" s="39"/>
      <c r="D170" s="39"/>
      <c r="E170" s="39"/>
      <c r="F170" s="39"/>
      <c r="G170" s="39"/>
      <c r="H170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0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3" t="s">
        <v>320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134</v>
      </c>
      <c r="B3" s="5" t="s">
        <v>0</v>
      </c>
      <c r="C3" s="88" t="s">
        <v>1</v>
      </c>
      <c r="D3" s="89"/>
      <c r="E3" s="65" t="s">
        <v>2</v>
      </c>
      <c r="F3" s="90" t="s">
        <v>235</v>
      </c>
      <c r="G3" s="90" t="s">
        <v>6</v>
      </c>
      <c r="H3" s="92" t="s">
        <v>3</v>
      </c>
    </row>
    <row r="4" spans="1:8" x14ac:dyDescent="0.2">
      <c r="A4" s="4" t="s">
        <v>104</v>
      </c>
      <c r="B4" s="6"/>
      <c r="C4" s="7" t="s">
        <v>4</v>
      </c>
      <c r="D4" s="8" t="s">
        <v>105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135</v>
      </c>
      <c r="B6" s="42">
        <f>Uitgaven!B6</f>
        <v>27975913</v>
      </c>
      <c r="C6" s="42">
        <f>Uitgaven!C6</f>
        <v>9667878</v>
      </c>
      <c r="D6" s="42">
        <f>Uitgaven!D6</f>
        <v>610649</v>
      </c>
      <c r="E6" s="42">
        <f>Uitgaven!E6</f>
        <v>752</v>
      </c>
      <c r="F6" s="42">
        <f>Uitgaven!F6</f>
        <v>14114</v>
      </c>
      <c r="G6" s="42">
        <f>Uitgaven!G6</f>
        <v>38269306</v>
      </c>
      <c r="H6" s="43"/>
    </row>
    <row r="7" spans="1:8" x14ac:dyDescent="0.2">
      <c r="A7" s="43" t="s">
        <v>184</v>
      </c>
      <c r="B7" s="43">
        <f>Uitgaven!B7</f>
        <v>27975913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27975913</v>
      </c>
      <c r="H7" s="45" t="str">
        <f>Uitgaven!H7</f>
        <v>8453 - 8463 - 80500</v>
      </c>
    </row>
    <row r="8" spans="1:8" hidden="1" x14ac:dyDescent="0.2">
      <c r="A8" s="43" t="s">
        <v>194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210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136</v>
      </c>
      <c r="B10" s="45" t="str">
        <f>Uitgaven!B10</f>
        <v>-</v>
      </c>
      <c r="C10" s="43">
        <f>Uitgaven!C10</f>
        <v>2285724</v>
      </c>
      <c r="D10" s="43">
        <f>Uitgaven!D10</f>
        <v>150580</v>
      </c>
      <c r="E10" s="45" t="str">
        <f>Uitgaven!E10</f>
        <v>-</v>
      </c>
      <c r="F10" s="45" t="str">
        <f>Uitgaven!F10</f>
        <v>-</v>
      </c>
      <c r="G10" s="43">
        <f>Uitgaven!G10</f>
        <v>2436304</v>
      </c>
      <c r="H10" s="45" t="str">
        <f>Uitgaven!H10</f>
        <v>8453 - 8463</v>
      </c>
    </row>
    <row r="11" spans="1:8" x14ac:dyDescent="0.2">
      <c r="A11" s="43" t="s">
        <v>137</v>
      </c>
      <c r="B11" s="45" t="str">
        <f>Uitgaven!B11</f>
        <v>-</v>
      </c>
      <c r="C11" s="43">
        <f>Uitgaven!C11</f>
        <v>682571</v>
      </c>
      <c r="D11" s="43">
        <f>Uitgaven!D11</f>
        <v>36933</v>
      </c>
      <c r="E11" s="45" t="str">
        <f>Uitgaven!E11</f>
        <v>-</v>
      </c>
      <c r="F11" s="45" t="str">
        <f>Uitgaven!F11</f>
        <v>-</v>
      </c>
      <c r="G11" s="43">
        <f>Uitgaven!G11</f>
        <v>719504</v>
      </c>
      <c r="H11" s="45" t="str">
        <f>Uitgaven!H11</f>
        <v>8453 - 8463</v>
      </c>
    </row>
    <row r="12" spans="1:8" x14ac:dyDescent="0.2">
      <c r="A12" s="43" t="s">
        <v>138</v>
      </c>
      <c r="B12" s="45" t="str">
        <f>Uitgaven!B12</f>
        <v>-</v>
      </c>
      <c r="C12" s="43">
        <f>Uitgaven!C12</f>
        <v>6699583</v>
      </c>
      <c r="D12" s="43">
        <f>Uitgaven!D12</f>
        <v>423136</v>
      </c>
      <c r="E12" s="45" t="str">
        <f>Uitgaven!E12</f>
        <v>-</v>
      </c>
      <c r="F12" s="45" t="str">
        <f>Uitgaven!F12</f>
        <v>-</v>
      </c>
      <c r="G12" s="43">
        <f>Uitgaven!G12</f>
        <v>7122719</v>
      </c>
      <c r="H12" s="45" t="str">
        <f>Uitgaven!H12</f>
        <v>8453 - 8463</v>
      </c>
    </row>
    <row r="13" spans="1:8" x14ac:dyDescent="0.2">
      <c r="A13" s="43" t="s">
        <v>139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140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682</v>
      </c>
      <c r="F14" s="45" t="str">
        <f>Uitgaven!F14</f>
        <v>-</v>
      </c>
      <c r="G14" s="43">
        <f>Uitgaven!G14</f>
        <v>682</v>
      </c>
      <c r="H14" s="62">
        <f>Uitgaven!H14</f>
        <v>8351</v>
      </c>
    </row>
    <row r="15" spans="1:8" x14ac:dyDescent="0.2">
      <c r="A15" s="43" t="s">
        <v>141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29</v>
      </c>
      <c r="F15" s="45" t="str">
        <f>Uitgaven!F15</f>
        <v>-</v>
      </c>
      <c r="G15" s="43">
        <f>Uitgaven!G15</f>
        <v>29</v>
      </c>
      <c r="H15" s="62">
        <f>Uitgaven!H15</f>
        <v>8351</v>
      </c>
    </row>
    <row r="16" spans="1:8" x14ac:dyDescent="0.2">
      <c r="A16" s="43" t="s">
        <v>142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41</v>
      </c>
      <c r="F16" s="45" t="str">
        <f>Uitgaven!F16</f>
        <v>-</v>
      </c>
      <c r="G16" s="43">
        <f>Uitgaven!G16</f>
        <v>41</v>
      </c>
      <c r="H16" s="62">
        <f>Uitgaven!H16</f>
        <v>8351</v>
      </c>
    </row>
    <row r="17" spans="1:8" x14ac:dyDescent="0.2">
      <c r="A17" s="43"/>
      <c r="B17" s="45"/>
      <c r="C17" s="45"/>
      <c r="D17" s="45"/>
      <c r="E17" s="43"/>
      <c r="F17" s="45"/>
      <c r="G17" s="43"/>
      <c r="H17" s="62"/>
    </row>
    <row r="18" spans="1:8" x14ac:dyDescent="0.2">
      <c r="A18" s="13" t="s">
        <v>312</v>
      </c>
      <c r="B18" s="13">
        <f>Uitgaven!B18</f>
        <v>1242009</v>
      </c>
      <c r="C18" s="13">
        <f>Uitgaven!C18</f>
        <v>0</v>
      </c>
      <c r="D18" s="13">
        <f>Uitgaven!D18</f>
        <v>0</v>
      </c>
      <c r="E18" s="13">
        <f>Uitgaven!E18</f>
        <v>0</v>
      </c>
      <c r="F18" s="13">
        <f>Uitgaven!F18</f>
        <v>0</v>
      </c>
      <c r="G18" s="13">
        <f>Uitgaven!G18</f>
        <v>1242009</v>
      </c>
      <c r="H18" s="62"/>
    </row>
    <row r="19" spans="1:8" x14ac:dyDescent="0.2">
      <c r="A19" s="14" t="s">
        <v>313</v>
      </c>
      <c r="B19" s="43">
        <f>Uitgaven!B19</f>
        <v>1242009</v>
      </c>
      <c r="C19" s="45" t="str">
        <f>Uitgaven!C19</f>
        <v>-</v>
      </c>
      <c r="D19" s="45" t="str">
        <f>Uitgaven!D19</f>
        <v>-</v>
      </c>
      <c r="E19" s="45" t="str">
        <f>Uitgaven!E19</f>
        <v>-</v>
      </c>
      <c r="F19" s="45" t="str">
        <f>Uitgaven!F19</f>
        <v>-</v>
      </c>
      <c r="G19" s="43">
        <f>Uitgaven!G19</f>
        <v>1242009</v>
      </c>
      <c r="H19" s="62">
        <f>Uitgaven!H19</f>
        <v>80502001</v>
      </c>
    </row>
    <row r="20" spans="1:8" x14ac:dyDescent="0.2">
      <c r="A20" s="43"/>
      <c r="B20" s="43"/>
      <c r="C20" s="43"/>
      <c r="D20" s="43"/>
      <c r="E20" s="43"/>
      <c r="F20" s="43"/>
      <c r="G20" s="43"/>
      <c r="H20" s="45"/>
    </row>
    <row r="21" spans="1:8" hidden="1" x14ac:dyDescent="0.2">
      <c r="A21" s="43" t="str">
        <f>Uitgaven!A21</f>
        <v>Hide</v>
      </c>
      <c r="B21" s="43">
        <f>Uitgaven!B21</f>
        <v>0</v>
      </c>
      <c r="C21" s="43">
        <f>Uitgaven!C21</f>
        <v>0</v>
      </c>
      <c r="D21" s="43">
        <f>Uitgaven!D21</f>
        <v>0</v>
      </c>
      <c r="E21" s="43">
        <f>Uitgaven!E21</f>
        <v>0</v>
      </c>
      <c r="F21" s="43"/>
      <c r="G21" s="43">
        <f>Uitgaven!G21</f>
        <v>0</v>
      </c>
      <c r="H21" s="45">
        <f>Uitgaven!H21</f>
        <v>0</v>
      </c>
    </row>
    <row r="22" spans="1:8" x14ac:dyDescent="0.2">
      <c r="A22" s="13" t="s">
        <v>242</v>
      </c>
      <c r="B22" s="43"/>
      <c r="C22" s="43"/>
      <c r="D22" s="43"/>
      <c r="E22" s="43"/>
      <c r="F22" s="43"/>
      <c r="G22" s="43"/>
      <c r="H22" s="45"/>
    </row>
    <row r="23" spans="1:8" x14ac:dyDescent="0.2">
      <c r="A23" s="16" t="s">
        <v>243</v>
      </c>
      <c r="B23" s="45" t="str">
        <f>Uitgaven!B23</f>
        <v>-</v>
      </c>
      <c r="C23" s="45" t="str">
        <f>Uitgaven!C23</f>
        <v>-</v>
      </c>
      <c r="D23" s="45" t="str">
        <f>Uitgaven!D23</f>
        <v>-</v>
      </c>
      <c r="E23" s="45" t="str">
        <f>Uitgaven!E23</f>
        <v>-</v>
      </c>
      <c r="F23" s="50">
        <f>Uitgaven!F23</f>
        <v>13100</v>
      </c>
      <c r="G23" s="43">
        <f>Uitgaven!G23</f>
        <v>13100</v>
      </c>
      <c r="H23" s="62">
        <f>Uitgaven!H23</f>
        <v>80500</v>
      </c>
    </row>
    <row r="24" spans="1:8" x14ac:dyDescent="0.2">
      <c r="A24" s="16" t="s">
        <v>244</v>
      </c>
      <c r="B24" s="45" t="str">
        <f>Uitgaven!B24</f>
        <v>-</v>
      </c>
      <c r="C24" s="45" t="str">
        <f>Uitgaven!C24</f>
        <v>-</v>
      </c>
      <c r="D24" s="45" t="str">
        <f>Uitgaven!D24</f>
        <v>-</v>
      </c>
      <c r="E24" s="45" t="str">
        <f>Uitgaven!E24</f>
        <v>-</v>
      </c>
      <c r="F24" s="50">
        <f>Uitgaven!F24</f>
        <v>1014</v>
      </c>
      <c r="G24" s="43">
        <f>Uitgaven!G24</f>
        <v>1014</v>
      </c>
      <c r="H24" s="62">
        <f>Uitgaven!H24</f>
        <v>80500</v>
      </c>
    </row>
    <row r="25" spans="1:8" x14ac:dyDescent="0.2">
      <c r="A25" s="43"/>
      <c r="B25" s="43"/>
      <c r="C25" s="43"/>
      <c r="D25" s="43"/>
      <c r="E25" s="43"/>
      <c r="F25" s="43"/>
      <c r="G25" s="43"/>
      <c r="H25" s="43"/>
    </row>
    <row r="26" spans="1:8" x14ac:dyDescent="0.2">
      <c r="A26" s="42" t="s">
        <v>143</v>
      </c>
      <c r="B26" s="42">
        <f>Uitgaven!B26</f>
        <v>850185</v>
      </c>
      <c r="C26" s="42">
        <f>Uitgaven!C26</f>
        <v>310686</v>
      </c>
      <c r="D26" s="42">
        <f>Uitgaven!D26</f>
        <v>18861</v>
      </c>
      <c r="E26" s="42">
        <f>Uitgaven!E26</f>
        <v>0</v>
      </c>
      <c r="F26" s="42">
        <f>Uitgaven!F26</f>
        <v>0</v>
      </c>
      <c r="G26" s="42">
        <f>Uitgaven!G26</f>
        <v>1179732</v>
      </c>
      <c r="H26" s="43"/>
    </row>
    <row r="27" spans="1:8" x14ac:dyDescent="0.2">
      <c r="A27" s="43" t="s">
        <v>144</v>
      </c>
      <c r="B27" s="43">
        <f>Uitgaven!B27</f>
        <v>795380</v>
      </c>
      <c r="C27" s="43">
        <f>Uitgaven!C27</f>
        <v>282723</v>
      </c>
      <c r="D27" s="43">
        <f>Uitgaven!D27</f>
        <v>17785</v>
      </c>
      <c r="E27" s="45" t="str">
        <f>Uitgaven!E27</f>
        <v>-</v>
      </c>
      <c r="F27" s="45" t="str">
        <f>Uitgaven!F27</f>
        <v>-</v>
      </c>
      <c r="G27" s="43">
        <f>Uitgaven!G27</f>
        <v>1095888</v>
      </c>
      <c r="H27" s="45">
        <f>Uitgaven!H27</f>
        <v>8462</v>
      </c>
    </row>
    <row r="28" spans="1:8" x14ac:dyDescent="0.2">
      <c r="A28" s="43" t="s">
        <v>145</v>
      </c>
      <c r="B28" s="43">
        <f>Uitgaven!B28</f>
        <v>19239</v>
      </c>
      <c r="C28" s="45" t="str">
        <f>Uitgaven!C28</f>
        <v>-</v>
      </c>
      <c r="D28" s="45" t="str">
        <f>Uitgaven!D28</f>
        <v>-</v>
      </c>
      <c r="E28" s="45" t="str">
        <f>Uitgaven!E28</f>
        <v>-</v>
      </c>
      <c r="F28" s="45" t="str">
        <f>Uitgaven!F28</f>
        <v>-</v>
      </c>
      <c r="G28" s="43">
        <f>Uitgaven!G28</f>
        <v>19239</v>
      </c>
      <c r="H28" s="62">
        <f>Uitgaven!H28</f>
        <v>8462</v>
      </c>
    </row>
    <row r="29" spans="1:8" x14ac:dyDescent="0.2">
      <c r="A29" s="43" t="s">
        <v>146</v>
      </c>
      <c r="B29" s="43">
        <f>Uitgaven!B29</f>
        <v>20409</v>
      </c>
      <c r="C29" s="43">
        <f>Uitgaven!C29</f>
        <v>7360</v>
      </c>
      <c r="D29" s="43">
        <f>Uitgaven!D29</f>
        <v>463</v>
      </c>
      <c r="E29" s="45" t="str">
        <f>Uitgaven!E29</f>
        <v>-</v>
      </c>
      <c r="F29" s="45" t="str">
        <f>Uitgaven!F29</f>
        <v>-</v>
      </c>
      <c r="G29" s="43">
        <f>Uitgaven!G29</f>
        <v>28232</v>
      </c>
      <c r="H29" s="62">
        <f>Uitgaven!H29</f>
        <v>8452</v>
      </c>
    </row>
    <row r="30" spans="1:8" x14ac:dyDescent="0.2">
      <c r="A30" s="43" t="s">
        <v>147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43" t="s">
        <v>148</v>
      </c>
      <c r="B31" s="43">
        <f>Uitgaven!B31</f>
        <v>1</v>
      </c>
      <c r="C31" s="43">
        <f>Uitgaven!C31</f>
        <v>10</v>
      </c>
      <c r="D31" s="43">
        <f>Uitgaven!D31</f>
        <v>2</v>
      </c>
      <c r="E31" s="45" t="str">
        <f>Uitgaven!E31</f>
        <v>-</v>
      </c>
      <c r="F31" s="45" t="str">
        <f>Uitgaven!F31</f>
        <v>-</v>
      </c>
      <c r="G31" s="43">
        <f>Uitgaven!G31</f>
        <v>13</v>
      </c>
      <c r="H31" s="45">
        <f>Uitgaven!H31</f>
        <v>8462</v>
      </c>
    </row>
    <row r="32" spans="1:8" x14ac:dyDescent="0.2">
      <c r="A32" s="43" t="s">
        <v>149</v>
      </c>
      <c r="B32" s="43">
        <f>Uitgaven!B32</f>
        <v>13512</v>
      </c>
      <c r="C32" s="43">
        <f>Uitgaven!C32</f>
        <v>20593</v>
      </c>
      <c r="D32" s="43">
        <f>Uitgaven!D32</f>
        <v>611</v>
      </c>
      <c r="E32" s="45" t="str">
        <f>Uitgaven!E32</f>
        <v>-</v>
      </c>
      <c r="F32" s="45" t="str">
        <f>Uitgaven!F32</f>
        <v>-</v>
      </c>
      <c r="G32" s="43">
        <f>Uitgaven!G32</f>
        <v>34716</v>
      </c>
      <c r="H32" s="45">
        <f>Uitgaven!H32</f>
        <v>8462</v>
      </c>
    </row>
    <row r="33" spans="1:8" x14ac:dyDescent="0.2">
      <c r="A33" s="43" t="s">
        <v>250</v>
      </c>
      <c r="B33" s="43">
        <f>Uitgaven!B33</f>
        <v>1644</v>
      </c>
      <c r="C33" s="45" t="str">
        <f>Uitgaven!C33</f>
        <v>-</v>
      </c>
      <c r="D33" s="45" t="str">
        <f>Uitgaven!D33</f>
        <v>-</v>
      </c>
      <c r="E33" s="45" t="str">
        <f>Uitgaven!E33</f>
        <v>-</v>
      </c>
      <c r="F33" s="45" t="str">
        <f>Uitgaven!F33</f>
        <v>-</v>
      </c>
      <c r="G33" s="43">
        <f>Uitgaven!G33</f>
        <v>1644</v>
      </c>
      <c r="H33" s="45">
        <f>Uitgaven!H33</f>
        <v>8462</v>
      </c>
    </row>
    <row r="34" spans="1:8" hidden="1" x14ac:dyDescent="0.2">
      <c r="A34" s="43" t="s">
        <v>127</v>
      </c>
      <c r="B34" s="43">
        <f>Uitgaven!B34</f>
        <v>0</v>
      </c>
      <c r="C34" s="45" t="str">
        <f>Uitgaven!C34</f>
        <v>-</v>
      </c>
      <c r="D34" s="45" t="str">
        <f>Uitgaven!D34</f>
        <v>-</v>
      </c>
      <c r="E34" s="45" t="str">
        <f>Uitgaven!E34</f>
        <v>-</v>
      </c>
      <c r="F34" s="45" t="str">
        <f>Uitgaven!F34</f>
        <v>-</v>
      </c>
      <c r="G34" s="43">
        <f>Uitgaven!G34</f>
        <v>0</v>
      </c>
      <c r="H34" s="45">
        <f>Uitgaven!H34</f>
        <v>8462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hidden="1" x14ac:dyDescent="0.2">
      <c r="A36" s="43" t="str">
        <f>Uitgaven!A36</f>
        <v>Hide</v>
      </c>
      <c r="B36" s="43">
        <f>Uitgaven!B36</f>
        <v>0</v>
      </c>
      <c r="C36" s="43">
        <f>Uitgaven!C36</f>
        <v>0</v>
      </c>
      <c r="D36" s="43">
        <f>Uitgaven!D36</f>
        <v>0</v>
      </c>
      <c r="E36" s="43">
        <f>Uitgaven!E36</f>
        <v>0</v>
      </c>
      <c r="F36" s="43"/>
      <c r="G36" s="43">
        <f>Uitgaven!G36</f>
        <v>0</v>
      </c>
      <c r="H36" s="45">
        <f>Uitgaven!H36</f>
        <v>0</v>
      </c>
    </row>
    <row r="37" spans="1:8" hidden="1" x14ac:dyDescent="0.2">
      <c r="A37" s="43" t="str">
        <f>Uitgaven!A37</f>
        <v>Hide</v>
      </c>
      <c r="B37" s="43">
        <f>Uitgaven!B37</f>
        <v>0</v>
      </c>
      <c r="C37" s="43">
        <f>Uitgaven!C37</f>
        <v>0</v>
      </c>
      <c r="D37" s="43">
        <f>Uitgaven!D37</f>
        <v>0</v>
      </c>
      <c r="E37" s="43">
        <f>Uitgaven!E37</f>
        <v>0</v>
      </c>
      <c r="F37" s="43"/>
      <c r="G37" s="43">
        <f>Uitgaven!G37</f>
        <v>0</v>
      </c>
      <c r="H37" s="45">
        <f>Uitgaven!H37</f>
        <v>0</v>
      </c>
    </row>
    <row r="38" spans="1:8" x14ac:dyDescent="0.2">
      <c r="A38" s="43"/>
      <c r="B38" s="43"/>
      <c r="C38" s="43"/>
      <c r="D38" s="43"/>
      <c r="E38" s="43"/>
      <c r="F38" s="43"/>
      <c r="G38" s="43"/>
      <c r="H38" s="43"/>
    </row>
    <row r="39" spans="1:8" x14ac:dyDescent="0.2">
      <c r="A39" s="42" t="s">
        <v>150</v>
      </c>
      <c r="B39" s="42">
        <f>Uitgaven!B39</f>
        <v>814342</v>
      </c>
      <c r="C39" s="42">
        <f>Uitgaven!C39</f>
        <v>35544</v>
      </c>
      <c r="D39" s="42">
        <f>Uitgaven!D39</f>
        <v>2391</v>
      </c>
      <c r="E39" s="42">
        <f>Uitgaven!E39</f>
        <v>330</v>
      </c>
      <c r="F39" s="42">
        <f>Uitgaven!F39</f>
        <v>7427</v>
      </c>
      <c r="G39" s="42">
        <f>Uitgaven!G39</f>
        <v>860034</v>
      </c>
      <c r="H39" s="43"/>
    </row>
    <row r="40" spans="1:8" x14ac:dyDescent="0.2">
      <c r="A40" s="14" t="s">
        <v>223</v>
      </c>
      <c r="B40" s="43"/>
      <c r="C40" s="43"/>
      <c r="D40" s="43"/>
      <c r="E40" s="43"/>
      <c r="F40" s="43"/>
      <c r="G40" s="43"/>
      <c r="H40" s="43"/>
    </row>
    <row r="41" spans="1:8" x14ac:dyDescent="0.2">
      <c r="A41" s="43" t="s">
        <v>155</v>
      </c>
      <c r="B41" s="43">
        <f>Uitgaven!B41</f>
        <v>121824</v>
      </c>
      <c r="C41" s="43">
        <f>Uitgaven!C41</f>
        <v>32545</v>
      </c>
      <c r="D41" s="43">
        <f>Uitgaven!D41</f>
        <v>1897</v>
      </c>
      <c r="E41" s="43">
        <f>Uitgaven!E41</f>
        <v>330</v>
      </c>
      <c r="F41" s="43">
        <f>Uitgaven!F41</f>
        <v>6275</v>
      </c>
      <c r="G41" s="43">
        <f>Uitgaven!G41</f>
        <v>162871</v>
      </c>
      <c r="H41" s="45" t="str">
        <f>Uitgaven!H41</f>
        <v>Budget RIZIV</v>
      </c>
    </row>
    <row r="42" spans="1:8" x14ac:dyDescent="0.2">
      <c r="A42" s="43" t="s">
        <v>156</v>
      </c>
      <c r="B42" s="43">
        <f>Uitgaven!B42</f>
        <v>1381</v>
      </c>
      <c r="C42" s="43">
        <f>Uitgaven!C42</f>
        <v>445</v>
      </c>
      <c r="D42" s="43">
        <f>Uitgaven!D42</f>
        <v>48</v>
      </c>
      <c r="E42" s="45" t="str">
        <f>Uitgaven!E42</f>
        <v>-</v>
      </c>
      <c r="F42" s="43">
        <f>Uitgaven!F42</f>
        <v>1152</v>
      </c>
      <c r="G42" s="43">
        <f>Uitgaven!G42</f>
        <v>3026</v>
      </c>
      <c r="H42" s="45" t="str">
        <f>Uitgaven!H42</f>
        <v>Budget RIZIV</v>
      </c>
    </row>
    <row r="43" spans="1:8" x14ac:dyDescent="0.2">
      <c r="A43" s="43" t="str">
        <f>Uitgaven!A43</f>
        <v>Expertise</v>
      </c>
      <c r="B43" s="43">
        <f>Uitgaven!B43</f>
        <v>2831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2831</v>
      </c>
      <c r="H43" s="62">
        <f>Uitgaven!H43</f>
        <v>80500</v>
      </c>
    </row>
    <row r="44" spans="1:8" x14ac:dyDescent="0.2">
      <c r="A44" s="43" t="s">
        <v>157</v>
      </c>
      <c r="B44" s="43">
        <f>Uitgaven!B44</f>
        <v>234235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234235</v>
      </c>
      <c r="H44" s="62">
        <f>Uitgaven!H44</f>
        <v>80500</v>
      </c>
    </row>
    <row r="45" spans="1:8" x14ac:dyDescent="0.2">
      <c r="A45" s="43" t="s">
        <v>158</v>
      </c>
      <c r="B45" s="43">
        <f>Uitgaven!B45</f>
        <v>139735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139735</v>
      </c>
      <c r="H45" s="62">
        <f>Uitgaven!H45</f>
        <v>80500</v>
      </c>
    </row>
    <row r="46" spans="1:8" x14ac:dyDescent="0.2">
      <c r="A46" s="43" t="s">
        <v>159</v>
      </c>
      <c r="B46" s="43">
        <f>Uitgaven!B46</f>
        <v>51206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5" t="str">
        <f>Uitgaven!F46</f>
        <v>-</v>
      </c>
      <c r="G46" s="43">
        <f>Uitgaven!G46</f>
        <v>51206</v>
      </c>
      <c r="H46" s="62">
        <f>Uitgaven!H46</f>
        <v>80500</v>
      </c>
    </row>
    <row r="47" spans="1:8" x14ac:dyDescent="0.2">
      <c r="A47" s="43" t="str">
        <f>Uitgaven!A47</f>
        <v>Campagnes</v>
      </c>
      <c r="B47" s="43">
        <f>Uitgaven!B47</f>
        <v>1063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1063</v>
      </c>
      <c r="H47" s="62">
        <f>Uitgaven!H47</f>
        <v>80500</v>
      </c>
    </row>
    <row r="48" spans="1:8" x14ac:dyDescent="0.2">
      <c r="A48" s="43" t="s">
        <v>160</v>
      </c>
      <c r="B48" s="43">
        <f>Uitgaven!B48</f>
        <v>18937</v>
      </c>
      <c r="C48" s="50">
        <f>Uitgaven!C48</f>
        <v>2554</v>
      </c>
      <c r="D48" s="50">
        <f>Uitgaven!D48</f>
        <v>446</v>
      </c>
      <c r="E48" s="45" t="str">
        <f>Uitgaven!E48</f>
        <v>-</v>
      </c>
      <c r="F48" s="45" t="str">
        <f>Uitgaven!F48</f>
        <v>-</v>
      </c>
      <c r="G48" s="43">
        <f>Uitgaven!G48</f>
        <v>21937</v>
      </c>
      <c r="H48" s="62">
        <f>Uitgaven!H48</f>
        <v>8462</v>
      </c>
    </row>
    <row r="49" spans="1:8" x14ac:dyDescent="0.2">
      <c r="A49" s="14" t="s">
        <v>269</v>
      </c>
      <c r="B49" s="43">
        <f>Uitgaven!B49</f>
        <v>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0</v>
      </c>
      <c r="H49" s="62" t="str">
        <f>Uitgaven!H49</f>
        <v>-</v>
      </c>
    </row>
    <row r="50" spans="1:8" x14ac:dyDescent="0.2">
      <c r="A50" s="14" t="s">
        <v>280</v>
      </c>
      <c r="B50" s="43">
        <f>Uitgaven!B50</f>
        <v>900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900</v>
      </c>
      <c r="H50" s="62">
        <f>Uitgaven!H50</f>
        <v>80500</v>
      </c>
    </row>
    <row r="51" spans="1:8" x14ac:dyDescent="0.2">
      <c r="A51" s="43" t="s">
        <v>161</v>
      </c>
      <c r="B51" s="43">
        <f>Uitgaven!B51</f>
        <v>176295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176295</v>
      </c>
      <c r="H51" s="62">
        <f>Uitgaven!H51</f>
        <v>80500</v>
      </c>
    </row>
    <row r="52" spans="1:8" x14ac:dyDescent="0.2">
      <c r="A52" s="43" t="s">
        <v>162</v>
      </c>
      <c r="B52" s="43">
        <f>Uitgaven!B52</f>
        <v>241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241</v>
      </c>
      <c r="H52" s="62">
        <f>Uitgaven!H52</f>
        <v>80500</v>
      </c>
    </row>
    <row r="53" spans="1:8" x14ac:dyDescent="0.2">
      <c r="A53" s="14" t="s">
        <v>267</v>
      </c>
      <c r="B53" s="43">
        <f>Uitgaven!B53</f>
        <v>44368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44368</v>
      </c>
      <c r="H53" s="62">
        <f>Uitgaven!H53</f>
        <v>80500</v>
      </c>
    </row>
    <row r="54" spans="1:8" x14ac:dyDescent="0.2">
      <c r="A54" s="43" t="s">
        <v>246</v>
      </c>
      <c r="B54" s="43">
        <f>Uitgaven!B54</f>
        <v>15457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15457</v>
      </c>
      <c r="H54" s="62">
        <f>Uitgaven!H54</f>
        <v>8452</v>
      </c>
    </row>
    <row r="55" spans="1:8" x14ac:dyDescent="0.2">
      <c r="A55" s="14" t="s">
        <v>301</v>
      </c>
      <c r="B55" s="43">
        <f>Uitgaven!B55</f>
        <v>549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549</v>
      </c>
      <c r="H55" s="62">
        <f>Uitgaven!H55</f>
        <v>8451</v>
      </c>
    </row>
    <row r="56" spans="1:8" x14ac:dyDescent="0.2">
      <c r="A56" s="43" t="s">
        <v>163</v>
      </c>
      <c r="B56" s="43">
        <f>Uitgaven!B56</f>
        <v>242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242</v>
      </c>
      <c r="H56" s="62">
        <f>Uitgaven!H56</f>
        <v>80500</v>
      </c>
    </row>
    <row r="57" spans="1:8" x14ac:dyDescent="0.2">
      <c r="A57" s="43" t="s">
        <v>164</v>
      </c>
      <c r="B57" s="43">
        <f>Uitgaven!B57</f>
        <v>5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5</v>
      </c>
      <c r="H57" s="62">
        <f>Uitgaven!H57</f>
        <v>8459</v>
      </c>
    </row>
    <row r="58" spans="1:8" x14ac:dyDescent="0.2">
      <c r="A58" s="14" t="s">
        <v>273</v>
      </c>
      <c r="B58" s="43">
        <f>Uitgaven!B58</f>
        <v>2830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43">
        <f>Uitgaven!G58</f>
        <v>2830</v>
      </c>
      <c r="H58" s="62" t="str">
        <f>Uitgaven!H58</f>
        <v>-</v>
      </c>
    </row>
    <row r="59" spans="1:8" x14ac:dyDescent="0.2">
      <c r="A59" s="14" t="s">
        <v>274</v>
      </c>
      <c r="B59" s="43">
        <f>Uitgaven!B59</f>
        <v>433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43">
        <f>Uitgaven!G59</f>
        <v>433</v>
      </c>
      <c r="H59" s="45" t="str">
        <f>Uitgaven!H59</f>
        <v>-</v>
      </c>
    </row>
    <row r="60" spans="1:8" x14ac:dyDescent="0.2">
      <c r="A60" s="43" t="s">
        <v>216</v>
      </c>
      <c r="B60" s="50">
        <f>Uitgaven!B60</f>
        <v>1032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1032</v>
      </c>
      <c r="H60" s="62">
        <f>Uitgaven!H60</f>
        <v>80500</v>
      </c>
    </row>
    <row r="61" spans="1:8" x14ac:dyDescent="0.2">
      <c r="A61" s="43" t="s">
        <v>251</v>
      </c>
      <c r="B61" s="50">
        <f>Uitgaven!B61</f>
        <v>10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10</v>
      </c>
      <c r="H61" s="62">
        <f>Uitgaven!H61</f>
        <v>80500</v>
      </c>
    </row>
    <row r="62" spans="1:8" x14ac:dyDescent="0.2">
      <c r="A62" s="43" t="s">
        <v>231</v>
      </c>
      <c r="B62" s="50">
        <f>Uitgaven!B62</f>
        <v>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0</v>
      </c>
      <c r="H62" s="62">
        <f>Uitgaven!H62</f>
        <v>81530</v>
      </c>
    </row>
    <row r="63" spans="1:8" hidden="1" x14ac:dyDescent="0.2">
      <c r="A63" s="14" t="s">
        <v>292</v>
      </c>
      <c r="B63" s="50">
        <f>Uitgaven!B63</f>
        <v>0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0</v>
      </c>
      <c r="H63" s="62" t="str">
        <f>Uitgaven!H63</f>
        <v>-</v>
      </c>
    </row>
    <row r="64" spans="1:8" x14ac:dyDescent="0.2">
      <c r="A64" s="14" t="s">
        <v>283</v>
      </c>
      <c r="B64" s="50">
        <f>Uitgaven!B64</f>
        <v>500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500</v>
      </c>
      <c r="H64" s="62" t="str">
        <f>Uitgaven!H64</f>
        <v>-</v>
      </c>
    </row>
    <row r="65" spans="1:8" x14ac:dyDescent="0.2">
      <c r="A65" s="14" t="s">
        <v>284</v>
      </c>
      <c r="B65" s="50">
        <f>Uitgaven!B65</f>
        <v>268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50">
        <f>Uitgaven!G65</f>
        <v>268</v>
      </c>
      <c r="H65" s="62" t="str">
        <f>Uitgaven!H65</f>
        <v>-</v>
      </c>
    </row>
    <row r="66" spans="1:8" x14ac:dyDescent="0.2">
      <c r="A66" s="14" t="s">
        <v>293</v>
      </c>
      <c r="B66" s="50">
        <f>Uitgaven!B66</f>
        <v>0</v>
      </c>
      <c r="C66" s="45" t="str">
        <f>Uitgaven!C66</f>
        <v>-</v>
      </c>
      <c r="D66" s="45" t="str">
        <f>Uitgaven!D66</f>
        <v>-</v>
      </c>
      <c r="E66" s="45" t="str">
        <f>Uitgaven!E66</f>
        <v>-</v>
      </c>
      <c r="F66" s="45" t="str">
        <f>Uitgaven!F66</f>
        <v>-</v>
      </c>
      <c r="G66" s="50">
        <f>Uitgaven!G66</f>
        <v>0</v>
      </c>
      <c r="H66" s="62" t="str">
        <f>Uitgaven!H66</f>
        <v>-</v>
      </c>
    </row>
    <row r="67" spans="1:8" x14ac:dyDescent="0.2">
      <c r="A67" s="43"/>
      <c r="B67" s="43"/>
      <c r="C67" s="43"/>
      <c r="D67" s="43"/>
      <c r="E67" s="43"/>
      <c r="F67" s="43"/>
      <c r="G67" s="43"/>
      <c r="H67" s="43"/>
    </row>
    <row r="68" spans="1:8" x14ac:dyDescent="0.2">
      <c r="A68" s="42" t="s">
        <v>202</v>
      </c>
      <c r="B68" s="42">
        <f>Uitgaven!B68</f>
        <v>1888250</v>
      </c>
      <c r="C68" s="42">
        <f>Uitgaven!C68</f>
        <v>0</v>
      </c>
      <c r="D68" s="42">
        <f>Uitgaven!D68</f>
        <v>0</v>
      </c>
      <c r="E68" s="42">
        <f>Uitgaven!E68</f>
        <v>0</v>
      </c>
      <c r="F68" s="42">
        <f>Uitgaven!F68</f>
        <v>0</v>
      </c>
      <c r="G68" s="42">
        <f>Uitgaven!G68</f>
        <v>1888250</v>
      </c>
      <c r="H68" s="43"/>
    </row>
    <row r="69" spans="1:8" x14ac:dyDescent="0.2">
      <c r="A69" s="14" t="s">
        <v>226</v>
      </c>
      <c r="B69" s="43">
        <f>Uitgaven!B69</f>
        <v>1873518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1873518</v>
      </c>
      <c r="H69" s="45" t="str">
        <f>Uitgaven!H69</f>
        <v>8453 - 8463</v>
      </c>
    </row>
    <row r="70" spans="1:8" x14ac:dyDescent="0.2">
      <c r="A70" s="14" t="s">
        <v>272</v>
      </c>
      <c r="B70" s="43">
        <f>Uitgaven!B70</f>
        <v>7000</v>
      </c>
      <c r="C70" s="45" t="str">
        <f>Uitgaven!C70</f>
        <v>-</v>
      </c>
      <c r="D70" s="45" t="str">
        <f>Uitgaven!D70</f>
        <v>-</v>
      </c>
      <c r="E70" s="45" t="str">
        <f>Uitgaven!E70</f>
        <v>-</v>
      </c>
      <c r="F70" s="45" t="str">
        <f>Uitgaven!F70</f>
        <v>-</v>
      </c>
      <c r="G70" s="43">
        <f>Uitgaven!G70</f>
        <v>7000</v>
      </c>
      <c r="H70" s="62">
        <f>Uitgaven!H70</f>
        <v>8485</v>
      </c>
    </row>
    <row r="71" spans="1:8" x14ac:dyDescent="0.2">
      <c r="A71" s="14" t="s">
        <v>227</v>
      </c>
      <c r="B71" s="43">
        <f>Uitgaven!B71</f>
        <v>7732</v>
      </c>
      <c r="C71" s="45" t="str">
        <f>Uitgaven!C71</f>
        <v>-</v>
      </c>
      <c r="D71" s="45" t="str">
        <f>Uitgaven!D71</f>
        <v>-</v>
      </c>
      <c r="E71" s="45" t="str">
        <f>Uitgaven!E71</f>
        <v>-</v>
      </c>
      <c r="F71" s="45" t="str">
        <f>Uitgaven!F71</f>
        <v>-</v>
      </c>
      <c r="G71" s="43">
        <f>Uitgaven!G71</f>
        <v>7732</v>
      </c>
      <c r="H71" s="62">
        <f>Uitgaven!H71</f>
        <v>80500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45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45">
        <f>Uitgaven!H73</f>
        <v>0</v>
      </c>
    </row>
    <row r="74" spans="1:8" hidden="1" x14ac:dyDescent="0.2">
      <c r="A74" s="43" t="s">
        <v>165</v>
      </c>
      <c r="B74" s="45" t="str">
        <f>Uitgaven!B74</f>
        <v>P.M.</v>
      </c>
      <c r="C74" s="45" t="str">
        <f>Uitgaven!C74</f>
        <v>-</v>
      </c>
      <c r="D74" s="45" t="str">
        <f>Uitgaven!D74</f>
        <v>-</v>
      </c>
      <c r="E74" s="45" t="str">
        <f>Uitgaven!E74</f>
        <v>-</v>
      </c>
      <c r="F74" s="45"/>
      <c r="G74" s="45" t="str">
        <f>Uitgaven!G74</f>
        <v>P.M.</v>
      </c>
      <c r="H74" s="45" t="str">
        <f>Uitgaven!H74</f>
        <v>833.5</v>
      </c>
    </row>
    <row r="75" spans="1:8" x14ac:dyDescent="0.2">
      <c r="A75" s="43"/>
      <c r="B75" s="43"/>
      <c r="C75" s="43"/>
      <c r="D75" s="43"/>
      <c r="E75" s="43"/>
      <c r="F75" s="43"/>
      <c r="G75" s="43"/>
      <c r="H75" s="43"/>
    </row>
    <row r="76" spans="1:8" x14ac:dyDescent="0.2">
      <c r="A76" s="42" t="s">
        <v>119</v>
      </c>
      <c r="B76" s="42">
        <f>Uitgaven!B76</f>
        <v>0</v>
      </c>
      <c r="C76" s="42">
        <f>Uitgaven!C76</f>
        <v>0</v>
      </c>
      <c r="D76" s="42">
        <f>Uitgaven!D76</f>
        <v>0</v>
      </c>
      <c r="E76" s="42">
        <f>Uitgaven!E76</f>
        <v>0</v>
      </c>
      <c r="F76" s="42">
        <f>Uitgaven!F76</f>
        <v>0</v>
      </c>
      <c r="G76" s="42">
        <f>Uitgaven!G76</f>
        <v>0</v>
      </c>
      <c r="H76" s="43"/>
    </row>
    <row r="77" spans="1:8" x14ac:dyDescent="0.2">
      <c r="A77" s="43" t="s">
        <v>166</v>
      </c>
      <c r="B77" s="45" t="str">
        <f>Uitgaven!B77</f>
        <v>-</v>
      </c>
      <c r="C77" s="45" t="str">
        <f>Uitgaven!C77</f>
        <v>-</v>
      </c>
      <c r="D77" s="45" t="str">
        <f>Uitgaven!D77</f>
        <v>-</v>
      </c>
      <c r="E77" s="45" t="str">
        <f>Uitgaven!E77</f>
        <v>P.M.</v>
      </c>
      <c r="F77" s="45" t="str">
        <f>Uitgaven!F77</f>
        <v>-</v>
      </c>
      <c r="G77" s="43">
        <f>Uitgaven!G77</f>
        <v>0</v>
      </c>
      <c r="H77" s="62">
        <f>Uitgaven!H77</f>
        <v>8351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tr">
        <f>Uitgaven!A79</f>
        <v>Hide</v>
      </c>
      <c r="B79" s="43">
        <f>Uitgaven!B79</f>
        <v>0</v>
      </c>
      <c r="C79" s="43">
        <f>Uitgaven!C79</f>
        <v>0</v>
      </c>
      <c r="D79" s="43">
        <f>Uitgaven!D79</f>
        <v>0</v>
      </c>
      <c r="E79" s="43">
        <f>Uitgaven!E79</f>
        <v>0</v>
      </c>
      <c r="F79" s="43"/>
      <c r="G79" s="43">
        <f>Uitgaven!G79</f>
        <v>0</v>
      </c>
      <c r="H79" s="62">
        <f>Uitgaven!H79</f>
        <v>0</v>
      </c>
    </row>
    <row r="80" spans="1:8" hidden="1" x14ac:dyDescent="0.2">
      <c r="A80" s="43" t="str">
        <f>Uitgaven!A80</f>
        <v>Hide</v>
      </c>
      <c r="B80" s="43">
        <f>Uitgaven!B80</f>
        <v>0</v>
      </c>
      <c r="C80" s="43">
        <f>Uitgaven!C80</f>
        <v>0</v>
      </c>
      <c r="D80" s="43">
        <f>Uitgaven!D80</f>
        <v>0</v>
      </c>
      <c r="E80" s="43">
        <f>Uitgaven!E80</f>
        <v>0</v>
      </c>
      <c r="F80" s="43"/>
      <c r="G80" s="43">
        <f>Uitgaven!G80</f>
        <v>0</v>
      </c>
      <c r="H80" s="62">
        <f>Uitgaven!H80</f>
        <v>0</v>
      </c>
    </row>
    <row r="81" spans="1:8" hidden="1" x14ac:dyDescent="0.2">
      <c r="A81" s="43" t="s">
        <v>167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805.9</v>
      </c>
    </row>
    <row r="82" spans="1:8" hidden="1" x14ac:dyDescent="0.2">
      <c r="A82" s="43" t="s">
        <v>168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805.9</v>
      </c>
    </row>
    <row r="83" spans="1:8" hidden="1" x14ac:dyDescent="0.2">
      <c r="A83" s="43" t="s">
        <v>169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tr">
        <f>Uitgaven!H83</f>
        <v>833.2</v>
      </c>
    </row>
    <row r="84" spans="1:8" hidden="1" x14ac:dyDescent="0.2">
      <c r="A84" s="43" t="s">
        <v>170</v>
      </c>
      <c r="B84" s="45" t="str">
        <f>Uitgaven!B84</f>
        <v>P.M.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/>
      <c r="G84" s="45" t="str">
        <f>Uitgaven!G84</f>
        <v>P.M.</v>
      </c>
      <c r="H84" s="62" t="str">
        <f>Uitgaven!H84</f>
        <v>883.8</v>
      </c>
    </row>
    <row r="85" spans="1:8" hidden="1" x14ac:dyDescent="0.2">
      <c r="A85" s="43" t="s">
        <v>171</v>
      </c>
      <c r="B85" s="45" t="str">
        <f>Uitgaven!B85</f>
        <v>P.M.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/>
      <c r="G85" s="45" t="str">
        <f>Uitgaven!G85</f>
        <v>P.M.</v>
      </c>
      <c r="H85" s="62" t="s">
        <v>21</v>
      </c>
    </row>
    <row r="86" spans="1:8" x14ac:dyDescent="0.2">
      <c r="A86" s="43"/>
      <c r="B86" s="43"/>
      <c r="C86" s="43"/>
      <c r="D86" s="43"/>
      <c r="E86" s="43"/>
      <c r="F86" s="43"/>
      <c r="G86" s="43"/>
      <c r="H86" s="63"/>
    </row>
    <row r="87" spans="1:8" x14ac:dyDescent="0.2">
      <c r="A87" s="42" t="s">
        <v>126</v>
      </c>
      <c r="B87" s="42">
        <f>Uitgaven!B87</f>
        <v>863947</v>
      </c>
      <c r="C87" s="42">
        <f>Uitgaven!C87</f>
        <v>37875</v>
      </c>
      <c r="D87" s="42">
        <f>Uitgaven!D87</f>
        <v>1383</v>
      </c>
      <c r="E87" s="42">
        <f>Uitgaven!E87</f>
        <v>2</v>
      </c>
      <c r="F87" s="42">
        <f>Uitgaven!F87</f>
        <v>0</v>
      </c>
      <c r="G87" s="42">
        <f>Uitgaven!G87</f>
        <v>903207</v>
      </c>
      <c r="H87" s="62"/>
    </row>
    <row r="88" spans="1:8" x14ac:dyDescent="0.2">
      <c r="A88" s="43" t="s">
        <v>128</v>
      </c>
      <c r="B88" s="43">
        <f>Uitgaven!B88</f>
        <v>839100</v>
      </c>
      <c r="C88" s="43">
        <f>Uitgaven!C88</f>
        <v>700</v>
      </c>
      <c r="D88" s="43">
        <f>Uitgaven!D88</f>
        <v>40</v>
      </c>
      <c r="E88" s="45" t="str">
        <f>Uitgaven!E88</f>
        <v>-</v>
      </c>
      <c r="F88" s="45" t="str">
        <f>Uitgaven!F88</f>
        <v>-</v>
      </c>
      <c r="G88" s="43">
        <f>Uitgaven!G88</f>
        <v>839840</v>
      </c>
      <c r="H88" s="62">
        <f>Uitgaven!H88</f>
        <v>8356</v>
      </c>
    </row>
    <row r="89" spans="1:8" hidden="1" x14ac:dyDescent="0.2">
      <c r="A89" s="43" t="s">
        <v>214</v>
      </c>
      <c r="B89" s="43">
        <f>Uitgaven!B89</f>
        <v>0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834.9</v>
      </c>
    </row>
    <row r="90" spans="1:8" hidden="1" x14ac:dyDescent="0.2">
      <c r="A90" s="43" t="s">
        <v>195</v>
      </c>
      <c r="B90" s="43">
        <f>Uitgaven!B90</f>
        <v>0</v>
      </c>
      <c r="C90" s="45" t="str">
        <f>Uitgaven!C90</f>
        <v>-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-</v>
      </c>
    </row>
    <row r="91" spans="1:8" hidden="1" x14ac:dyDescent="0.2">
      <c r="A91" s="14" t="s">
        <v>129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 t="str">
        <f>Uitgaven!H91</f>
        <v>803.4-804.4</v>
      </c>
    </row>
    <row r="92" spans="1:8" hidden="1" x14ac:dyDescent="0.2">
      <c r="A92" s="43" t="s">
        <v>172</v>
      </c>
      <c r="B92" s="45" t="str">
        <f>Uitgaven!B92</f>
        <v>-</v>
      </c>
      <c r="C92" s="43">
        <f>Uitgaven!C92</f>
        <v>0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hidden="1" x14ac:dyDescent="0.2">
      <c r="A93" s="43"/>
      <c r="B93" s="50">
        <f>Uitgaven!B93</f>
        <v>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0</v>
      </c>
      <c r="H93" s="45">
        <f>Uitgaven!H93</f>
        <v>0</v>
      </c>
    </row>
    <row r="94" spans="1:8" x14ac:dyDescent="0.2">
      <c r="A94" s="14" t="s">
        <v>130</v>
      </c>
      <c r="B94" s="43">
        <f>Uitgaven!B94</f>
        <v>109</v>
      </c>
      <c r="C94" s="43">
        <f>Uitgaven!C94</f>
        <v>500</v>
      </c>
      <c r="D94" s="43">
        <f>Uitgaven!D94</f>
        <v>50</v>
      </c>
      <c r="E94" s="45" t="str">
        <f>Uitgaven!E94</f>
        <v>-</v>
      </c>
      <c r="F94" s="45" t="str">
        <f>Uitgaven!F94</f>
        <v>-</v>
      </c>
      <c r="G94" s="43">
        <f>Uitgaven!G94</f>
        <v>659</v>
      </c>
      <c r="H94" s="45" t="str">
        <f>Uitgaven!H94</f>
        <v>8453 - 8463</v>
      </c>
    </row>
    <row r="95" spans="1:8" x14ac:dyDescent="0.2">
      <c r="A95" s="43" t="s">
        <v>173</v>
      </c>
      <c r="B95" s="43">
        <f>Uitgaven!B95</f>
        <v>4986</v>
      </c>
      <c r="C95" s="45" t="str">
        <f>Uitgaven!C95</f>
        <v>-</v>
      </c>
      <c r="D95" s="45" t="str">
        <f>Uitgaven!D95</f>
        <v>-</v>
      </c>
      <c r="E95" s="45" t="str">
        <f>Uitgaven!E95</f>
        <v>-</v>
      </c>
      <c r="F95" s="45" t="str">
        <f>Uitgaven!F95</f>
        <v>-</v>
      </c>
      <c r="G95" s="43">
        <f>Uitgaven!G95</f>
        <v>4986</v>
      </c>
      <c r="H95" s="45" t="str">
        <f>Uitgaven!H95</f>
        <v>8453 - 8463</v>
      </c>
    </row>
    <row r="96" spans="1:8" x14ac:dyDescent="0.2">
      <c r="A96" s="43" t="s">
        <v>174</v>
      </c>
      <c r="B96" s="45" t="str">
        <f>Uitgaven!B96</f>
        <v>-</v>
      </c>
      <c r="C96" s="45" t="str">
        <f>Uitgaven!C96</f>
        <v>-</v>
      </c>
      <c r="D96" s="45" t="str">
        <f>Uitgaven!D96</f>
        <v>-</v>
      </c>
      <c r="E96" s="43">
        <f>Uitgaven!E96</f>
        <v>0</v>
      </c>
      <c r="F96" s="45" t="str">
        <f>Uitgaven!F96</f>
        <v>-</v>
      </c>
      <c r="G96" s="43">
        <f>Uitgaven!G96</f>
        <v>0</v>
      </c>
      <c r="H96" s="62">
        <f>Uitgaven!H96</f>
        <v>80500</v>
      </c>
    </row>
    <row r="97" spans="1:8" x14ac:dyDescent="0.2">
      <c r="A97" s="43" t="s">
        <v>175</v>
      </c>
      <c r="B97" s="45" t="str">
        <f>Uitgaven!B97</f>
        <v>-</v>
      </c>
      <c r="C97" s="45" t="str">
        <f>Uitgaven!C97</f>
        <v>-</v>
      </c>
      <c r="D97" s="45" t="str">
        <f>Uitgaven!D97</f>
        <v>-</v>
      </c>
      <c r="E97" s="43">
        <f>Uitgaven!E97</f>
        <v>2</v>
      </c>
      <c r="F97" s="45" t="str">
        <f>Uitgaven!F97</f>
        <v>-</v>
      </c>
      <c r="G97" s="43">
        <f>Uitgaven!G97</f>
        <v>2</v>
      </c>
      <c r="H97" s="62">
        <f>Uitgaven!H97</f>
        <v>8353</v>
      </c>
    </row>
    <row r="98" spans="1:8" x14ac:dyDescent="0.2">
      <c r="A98" s="14" t="s">
        <v>252</v>
      </c>
      <c r="B98" s="43">
        <f>Uitgaven!B98</f>
        <v>0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0</v>
      </c>
      <c r="H98" s="45" t="str">
        <f>Uitgaven!H98</f>
        <v>8453 - 8463</v>
      </c>
    </row>
    <row r="99" spans="1:8" x14ac:dyDescent="0.2">
      <c r="A99" s="43" t="s">
        <v>309</v>
      </c>
      <c r="B99" s="43">
        <f>Uitgaven!B99</f>
        <v>36312</v>
      </c>
      <c r="C99" s="45" t="str">
        <f>Uitgaven!C99</f>
        <v>-</v>
      </c>
      <c r="D99" s="45" t="str">
        <f>Uitgaven!D99</f>
        <v>-</v>
      </c>
      <c r="E99" s="45" t="str">
        <f>Uitgaven!E99</f>
        <v>-</v>
      </c>
      <c r="F99" s="45" t="str">
        <f>Uitgaven!F99</f>
        <v>-</v>
      </c>
      <c r="G99" s="43">
        <f>Uitgaven!G99</f>
        <v>36312</v>
      </c>
      <c r="H99" s="62">
        <f>Uitgaven!H99</f>
        <v>83615</v>
      </c>
    </row>
    <row r="100" spans="1:8" x14ac:dyDescent="0.2">
      <c r="A100" s="14" t="s">
        <v>279</v>
      </c>
      <c r="B100" s="43">
        <f>Uitgaven!B100</f>
        <v>1245</v>
      </c>
      <c r="C100" s="45" t="str">
        <f>Uitgaven!C100</f>
        <v>-</v>
      </c>
      <c r="D100" s="45" t="str">
        <f>Uitgaven!D100</f>
        <v>-</v>
      </c>
      <c r="E100" s="45" t="str">
        <f>Uitgaven!E100</f>
        <v>-</v>
      </c>
      <c r="F100" s="45" t="str">
        <f>Uitgaven!F100</f>
        <v>-</v>
      </c>
      <c r="G100" s="43">
        <f>Uitgaven!G100</f>
        <v>1245</v>
      </c>
      <c r="H100" s="62" t="str">
        <f>Uitgaven!H100</f>
        <v>-</v>
      </c>
    </row>
    <row r="101" spans="1:8" x14ac:dyDescent="0.2">
      <c r="A101" s="14" t="s">
        <v>298</v>
      </c>
      <c r="B101" s="48">
        <f>Uitgaven!B101</f>
        <v>276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276</v>
      </c>
      <c r="H101" s="62" t="str">
        <f>Uitgaven!H101</f>
        <v>-</v>
      </c>
    </row>
    <row r="102" spans="1:8" x14ac:dyDescent="0.2">
      <c r="A102" s="14" t="s">
        <v>289</v>
      </c>
      <c r="B102" s="52">
        <f>Uitgaven!B102</f>
        <v>0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0</v>
      </c>
      <c r="H102" s="62" t="str">
        <f>Uitgaven!H102</f>
        <v>-</v>
      </c>
    </row>
    <row r="103" spans="1:8" x14ac:dyDescent="0.2">
      <c r="A103" s="14" t="s">
        <v>303</v>
      </c>
      <c r="B103" s="52">
        <f>Uitgaven!B103</f>
        <v>2362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2362</v>
      </c>
      <c r="H103" s="62" t="str">
        <f>Uitgaven!H103</f>
        <v>-</v>
      </c>
    </row>
    <row r="104" spans="1:8" x14ac:dyDescent="0.2">
      <c r="A104" s="14" t="s">
        <v>212</v>
      </c>
      <c r="B104" s="52">
        <f>Uitgaven!B104</f>
        <v>-20443</v>
      </c>
      <c r="C104" s="51" t="str">
        <f>Uitgaven!C104</f>
        <v>-</v>
      </c>
      <c r="D104" s="51" t="str">
        <f>Uitgaven!D104</f>
        <v>-</v>
      </c>
      <c r="E104" s="51" t="str">
        <f>Uitgaven!E104</f>
        <v>-</v>
      </c>
      <c r="F104" s="45" t="str">
        <f>Uitgaven!F104</f>
        <v>-</v>
      </c>
      <c r="G104" s="48">
        <f>Uitgaven!G104</f>
        <v>-20443</v>
      </c>
      <c r="H104" s="62" t="str">
        <f>Uitgaven!H104</f>
        <v>-</v>
      </c>
    </row>
    <row r="105" spans="1:8" x14ac:dyDescent="0.2">
      <c r="A105" s="43" t="s">
        <v>197</v>
      </c>
      <c r="B105" s="52">
        <f>Uitgaven!B105</f>
        <v>0</v>
      </c>
      <c r="C105" s="51" t="str">
        <f>Uitgaven!C105</f>
        <v>-</v>
      </c>
      <c r="D105" s="51" t="str">
        <f>Uitgaven!D105</f>
        <v>-</v>
      </c>
      <c r="E105" s="51" t="str">
        <f>Uitgaven!E105</f>
        <v>-</v>
      </c>
      <c r="F105" s="45" t="str">
        <f>Uitgaven!F105</f>
        <v>-</v>
      </c>
      <c r="G105" s="48">
        <f>Uitgaven!G105</f>
        <v>0</v>
      </c>
      <c r="H105" s="62">
        <f>Uitgaven!H105</f>
        <v>8459</v>
      </c>
    </row>
    <row r="106" spans="1:8" x14ac:dyDescent="0.2">
      <c r="A106" s="48" t="s">
        <v>277</v>
      </c>
      <c r="B106" s="45" t="str">
        <f>Uitgaven!B106</f>
        <v>-</v>
      </c>
      <c r="C106" s="43">
        <f>Uitgaven!C106</f>
        <v>12000</v>
      </c>
      <c r="D106" s="50">
        <f>Uitgaven!D106</f>
        <v>500</v>
      </c>
      <c r="E106" s="45" t="str">
        <f>Uitgaven!E106</f>
        <v>-</v>
      </c>
      <c r="F106" s="45" t="str">
        <f>Uitgaven!F106</f>
        <v>-</v>
      </c>
      <c r="G106" s="43">
        <f>Uitgaven!G106</f>
        <v>12500</v>
      </c>
      <c r="H106" s="83" t="str">
        <f>Uitgaven!H106</f>
        <v>8453 - 8463</v>
      </c>
    </row>
    <row r="107" spans="1:8" x14ac:dyDescent="0.2">
      <c r="A107" s="48" t="s">
        <v>276</v>
      </c>
      <c r="B107" s="45" t="str">
        <f>Uitgaven!B107</f>
        <v>-</v>
      </c>
      <c r="C107" s="43">
        <f>Uitgaven!C107</f>
        <v>23212</v>
      </c>
      <c r="D107" s="50">
        <f>Uitgaven!D107</f>
        <v>788</v>
      </c>
      <c r="E107" s="45" t="str">
        <f>Uitgaven!E107</f>
        <v>-</v>
      </c>
      <c r="F107" s="45" t="str">
        <f>Uitgaven!F107</f>
        <v>-</v>
      </c>
      <c r="G107" s="43">
        <f>Uitgaven!G107</f>
        <v>24000</v>
      </c>
      <c r="H107" s="62" t="str">
        <f>Uitgaven!H107</f>
        <v>8453 - 8463</v>
      </c>
    </row>
    <row r="108" spans="1:8" x14ac:dyDescent="0.2">
      <c r="A108" s="14" t="s">
        <v>286</v>
      </c>
      <c r="B108" s="45" t="str">
        <f>Uitgaven!B108</f>
        <v>-</v>
      </c>
      <c r="C108" s="43">
        <f>Uitgaven!C108</f>
        <v>445</v>
      </c>
      <c r="D108" s="50">
        <f>Uitgaven!D108</f>
        <v>5</v>
      </c>
      <c r="E108" s="45" t="str">
        <f>Uitgaven!E108</f>
        <v>-</v>
      </c>
      <c r="F108" s="45" t="str">
        <f>Uitgaven!F108</f>
        <v>-</v>
      </c>
      <c r="G108" s="43">
        <f>Uitgaven!G108</f>
        <v>450</v>
      </c>
      <c r="H108" s="83" t="str">
        <f>Uitgaven!H108</f>
        <v>8453 - 8463</v>
      </c>
    </row>
    <row r="109" spans="1:8" x14ac:dyDescent="0.2">
      <c r="A109" s="14" t="s">
        <v>295</v>
      </c>
      <c r="B109" s="45" t="str">
        <f>Uitgaven!B109</f>
        <v>-</v>
      </c>
      <c r="C109" s="43">
        <f>Uitgaven!C109</f>
        <v>1018</v>
      </c>
      <c r="D109" s="45" t="str">
        <f>Uitgaven!D109</f>
        <v>-</v>
      </c>
      <c r="E109" s="45" t="str">
        <f>Uitgaven!E109</f>
        <v>-</v>
      </c>
      <c r="F109" s="45" t="str">
        <f>Uitgaven!F109</f>
        <v>-</v>
      </c>
      <c r="G109" s="43">
        <f>Uitgaven!G109</f>
        <v>1018</v>
      </c>
      <c r="H109" s="83" t="str">
        <f>Uitgaven!H109</f>
        <v>8453 - 8463</v>
      </c>
    </row>
    <row r="110" spans="1:8" x14ac:dyDescent="0.2">
      <c r="A110" s="43"/>
      <c r="B110" s="45"/>
      <c r="C110" s="43"/>
      <c r="D110" s="50"/>
      <c r="E110" s="45"/>
      <c r="F110" s="45"/>
      <c r="G110" s="43"/>
      <c r="H110" s="83"/>
    </row>
    <row r="111" spans="1:8" x14ac:dyDescent="0.2">
      <c r="A111" s="13" t="s">
        <v>261</v>
      </c>
      <c r="B111" s="19">
        <f>Uitgaven!B111</f>
        <v>0</v>
      </c>
      <c r="C111" s="19">
        <f>Uitgaven!C111</f>
        <v>0</v>
      </c>
      <c r="D111" s="19">
        <f>Uitgaven!D111</f>
        <v>0</v>
      </c>
      <c r="E111" s="19">
        <f>Uitgaven!E111</f>
        <v>0</v>
      </c>
      <c r="F111" s="19">
        <f>Uitgaven!F111</f>
        <v>0</v>
      </c>
      <c r="G111" s="19">
        <f>Uitgaven!G111</f>
        <v>0</v>
      </c>
      <c r="H111" s="83"/>
    </row>
    <row r="112" spans="1:8" x14ac:dyDescent="0.2">
      <c r="A112" s="14" t="s">
        <v>262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263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14" t="s">
        <v>264</v>
      </c>
      <c r="B114" s="45" t="str">
        <f>Uitgaven!B114</f>
        <v>P.M.</v>
      </c>
      <c r="C114" s="45" t="str">
        <f>Uitgaven!C114</f>
        <v>-</v>
      </c>
      <c r="D114" s="45" t="str">
        <f>Uitgaven!D114</f>
        <v>-</v>
      </c>
      <c r="E114" s="45" t="str">
        <f>Uitgaven!E114</f>
        <v>-</v>
      </c>
      <c r="F114" s="45" t="str">
        <f>Uitgaven!F114</f>
        <v>-</v>
      </c>
      <c r="G114" s="50">
        <f>Uitgaven!G114</f>
        <v>0</v>
      </c>
      <c r="H114" s="45" t="str">
        <f>Uitgaven!H114</f>
        <v>-</v>
      </c>
    </row>
    <row r="115" spans="1:8" x14ac:dyDescent="0.2">
      <c r="A115" s="14" t="s">
        <v>265</v>
      </c>
      <c r="B115" s="45" t="str">
        <f>Uitgaven!B115</f>
        <v>P.M.</v>
      </c>
      <c r="C115" s="45" t="str">
        <f>Uitgaven!C115</f>
        <v>-</v>
      </c>
      <c r="D115" s="45" t="str">
        <f>Uitgaven!D115</f>
        <v>-</v>
      </c>
      <c r="E115" s="45" t="str">
        <f>Uitgaven!E115</f>
        <v>-</v>
      </c>
      <c r="F115" s="45" t="str">
        <f>Uitgaven!F115</f>
        <v>-</v>
      </c>
      <c r="G115" s="50">
        <f>Uitgaven!G115</f>
        <v>0</v>
      </c>
      <c r="H115" s="45" t="str">
        <f>Uitgaven!H115</f>
        <v>-</v>
      </c>
    </row>
    <row r="116" spans="1:8" x14ac:dyDescent="0.2">
      <c r="A116" s="76" t="s">
        <v>245</v>
      </c>
      <c r="B116" s="47">
        <f>Uitgaven!B116</f>
        <v>33634646</v>
      </c>
      <c r="C116" s="47">
        <f>Uitgaven!C116</f>
        <v>10051983</v>
      </c>
      <c r="D116" s="47">
        <f>Uitgaven!D116</f>
        <v>633284</v>
      </c>
      <c r="E116" s="47">
        <f>Uitgaven!E116</f>
        <v>1084</v>
      </c>
      <c r="F116" s="47">
        <f>Uitgaven!F116</f>
        <v>21541</v>
      </c>
      <c r="G116" s="47">
        <f>Uitgaven!G116</f>
        <v>44342538</v>
      </c>
      <c r="H116" s="27"/>
    </row>
    <row r="117" spans="1:8" x14ac:dyDescent="0.2">
      <c r="A117" s="80" t="s">
        <v>237</v>
      </c>
      <c r="B117" s="47"/>
      <c r="C117" s="77"/>
      <c r="D117" s="77"/>
      <c r="E117" s="77"/>
      <c r="F117" s="77"/>
      <c r="G117" s="77"/>
      <c r="H117" s="68"/>
    </row>
    <row r="118" spans="1:8" x14ac:dyDescent="0.2">
      <c r="A118" s="21" t="s">
        <v>222</v>
      </c>
      <c r="B118" s="55">
        <f>Uitgaven!B118</f>
        <v>21640</v>
      </c>
      <c r="C118" s="78"/>
      <c r="D118" s="78"/>
      <c r="E118" s="78"/>
      <c r="F118" s="78"/>
      <c r="G118" s="78"/>
      <c r="H118" s="68"/>
    </row>
    <row r="119" spans="1:8" x14ac:dyDescent="0.2">
      <c r="A119" s="20" t="s">
        <v>176</v>
      </c>
      <c r="B119" s="44">
        <f>Uitgaven!B119</f>
        <v>33656286</v>
      </c>
      <c r="C119" s="44">
        <f>Uitgaven!C119</f>
        <v>10051983</v>
      </c>
      <c r="D119" s="44">
        <f>Uitgaven!D119</f>
        <v>633284</v>
      </c>
      <c r="E119" s="44">
        <f>Uitgaven!E119</f>
        <v>1084</v>
      </c>
      <c r="F119" s="78"/>
      <c r="G119" s="44">
        <f>Uitgaven!G119</f>
        <v>44342637</v>
      </c>
      <c r="H119" s="28"/>
    </row>
    <row r="120" spans="1:8" x14ac:dyDescent="0.2">
      <c r="A120" s="46" t="s">
        <v>177</v>
      </c>
      <c r="B120" s="41">
        <f>Uitgaven!B120</f>
        <v>-6640</v>
      </c>
      <c r="C120" s="41">
        <f>Uitgaven!C120</f>
        <v>0</v>
      </c>
      <c r="D120" s="41">
        <f>Uitgaven!D120</f>
        <v>0</v>
      </c>
      <c r="E120" s="41">
        <f>Uitgaven!E120</f>
        <v>0</v>
      </c>
      <c r="F120" s="79"/>
      <c r="G120" s="41">
        <f>Uitgaven!G120</f>
        <v>-6640</v>
      </c>
      <c r="H120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2019-12-31T23:00:00+00:00</RIDocInitialCreationDate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RIDocSummary xmlns="f15eea43-7fa7-45cf-8dc0-d5244e2cd467">Recettes et dépenses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8</Value>
      <Value>12</Value>
      <Value>25</Value>
      <Value>24</Value>
      <Value>22</Value>
    </TaxCatchAll>
  </documentManagement>
</p:properties>
</file>

<file path=customXml/itemProps1.xml><?xml version="1.0" encoding="utf-8"?>
<ds:datastoreItem xmlns:ds="http://schemas.openxmlformats.org/officeDocument/2006/customXml" ds:itemID="{D8A2ACE8-75E1-4978-96D4-149F45D7BA58}"/>
</file>

<file path=customXml/itemProps2.xml><?xml version="1.0" encoding="utf-8"?>
<ds:datastoreItem xmlns:ds="http://schemas.openxmlformats.org/officeDocument/2006/customXml" ds:itemID="{8710A980-494D-431D-AF42-A9D258D7517E}"/>
</file>

<file path=customXml/itemProps3.xml><?xml version="1.0" encoding="utf-8"?>
<ds:datastoreItem xmlns:ds="http://schemas.openxmlformats.org/officeDocument/2006/customXml" ds:itemID="{4BDA9F39-D14B-49C9-A6E1-BE35BB453A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2020 </dc:title>
  <dc:creator>Joris Merckx</dc:creator>
  <cp:lastModifiedBy>Joris Merckx</cp:lastModifiedBy>
  <cp:lastPrinted>2020-10-19T08:14:17Z</cp:lastPrinted>
  <dcterms:created xsi:type="dcterms:W3CDTF">2007-11-15T20:27:17Z</dcterms:created>
  <dcterms:modified xsi:type="dcterms:W3CDTF">2023-02-16T08:58:59Z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3" name="RITheme">
    <vt:lpwstr/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