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OD-SGS\DirFin\GestFinBeheer\Thesaurie-Tresorerie\THESAURIE TELEWERK\DIVERSEN\"/>
    </mc:Choice>
  </mc:AlternateContent>
  <xr:revisionPtr revIDLastSave="0" documentId="13_ncr:1_{22C32713-7D98-4BC5-B6FD-A38FCA6FCE94}" xr6:coauthVersionLast="47" xr6:coauthVersionMax="47" xr10:uidLastSave="{00000000-0000-0000-0000-000000000000}"/>
  <bookViews>
    <workbookView xWindow="-19320" yWindow="855" windowWidth="19440" windowHeight="15000" tabRatio="723" xr2:uid="{00000000-000D-0000-FFFF-FFFF00000000}"/>
  </bookViews>
  <sheets>
    <sheet name="Ontvangsten" sheetId="1" r:id="rId1"/>
    <sheet name="Uitgaven" sheetId="3" r:id="rId2"/>
    <sheet name="Recettes" sheetId="12" r:id="rId3"/>
    <sheet name="Dépenses" sheetId="11" r:id="rId4"/>
  </sheets>
  <definedNames>
    <definedName name="_xlnm.Print_Area" localSheetId="0">Ontvangsten!$A$1:$H$86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3" l="1"/>
  <c r="H11" i="11"/>
  <c r="G11" i="11"/>
  <c r="F11" i="11"/>
  <c r="E11" i="11"/>
  <c r="D11" i="11"/>
  <c r="C11" i="11"/>
  <c r="B11" i="11"/>
  <c r="H10" i="11"/>
  <c r="G10" i="11"/>
  <c r="F10" i="11"/>
  <c r="E10" i="11"/>
  <c r="D10" i="11"/>
  <c r="C10" i="11"/>
  <c r="B10" i="11"/>
  <c r="G11" i="3"/>
  <c r="G10" i="3"/>
  <c r="B71" i="3"/>
  <c r="H112" i="11"/>
  <c r="F112" i="11"/>
  <c r="E112" i="11"/>
  <c r="D112" i="11"/>
  <c r="C112" i="11"/>
  <c r="B112" i="11"/>
  <c r="F89" i="3"/>
  <c r="E89" i="3"/>
  <c r="D89" i="3"/>
  <c r="C89" i="3"/>
  <c r="B89" i="3"/>
  <c r="G112" i="3"/>
  <c r="G112" i="11" s="1"/>
  <c r="F44" i="3"/>
  <c r="H67" i="12" l="1"/>
  <c r="G67" i="12"/>
  <c r="F67" i="12"/>
  <c r="E67" i="12"/>
  <c r="D67" i="12"/>
  <c r="C67" i="12"/>
  <c r="B67" i="12"/>
  <c r="G67" i="1"/>
  <c r="E123" i="11"/>
  <c r="D123" i="11"/>
  <c r="C123" i="11"/>
  <c r="B123" i="11"/>
  <c r="G123" i="3"/>
  <c r="G123" i="11" s="1"/>
  <c r="B21" i="11"/>
  <c r="B43" i="11"/>
  <c r="G66" i="1" l="1"/>
  <c r="F74" i="12" l="1"/>
  <c r="G42" i="1" l="1"/>
  <c r="F25" i="12" l="1"/>
  <c r="F21" i="12"/>
  <c r="H25" i="12"/>
  <c r="E25" i="12"/>
  <c r="D25" i="12"/>
  <c r="C25" i="12"/>
  <c r="B25" i="12"/>
  <c r="G25" i="1"/>
  <c r="G25" i="12" s="1"/>
  <c r="B19" i="1"/>
  <c r="F20" i="3" l="1"/>
  <c r="F20" i="11" s="1"/>
  <c r="E20" i="3"/>
  <c r="E20" i="11" s="1"/>
  <c r="D20" i="3"/>
  <c r="D20" i="11" s="1"/>
  <c r="C20" i="3"/>
  <c r="C20" i="11" s="1"/>
  <c r="B20" i="3"/>
  <c r="B20" i="11" s="1"/>
  <c r="B6" i="3"/>
  <c r="H21" i="12"/>
  <c r="E21" i="12"/>
  <c r="D21" i="12"/>
  <c r="C21" i="12"/>
  <c r="B21" i="12"/>
  <c r="G21" i="1"/>
  <c r="G21" i="12" s="1"/>
  <c r="H20" i="12"/>
  <c r="F20" i="12"/>
  <c r="E20" i="12"/>
  <c r="D20" i="12"/>
  <c r="C20" i="12"/>
  <c r="B20" i="12"/>
  <c r="G20" i="1"/>
  <c r="G20" i="12" s="1"/>
  <c r="F21" i="11" l="1"/>
  <c r="B70" i="3" l="1"/>
  <c r="H77" i="12" l="1"/>
  <c r="F77" i="12"/>
  <c r="E77" i="12"/>
  <c r="D77" i="12"/>
  <c r="C77" i="12"/>
  <c r="B77" i="12"/>
  <c r="G77" i="1"/>
  <c r="G77" i="12" s="1"/>
  <c r="H111" i="11" l="1"/>
  <c r="F111" i="11"/>
  <c r="E111" i="11"/>
  <c r="D111" i="11"/>
  <c r="C111" i="11"/>
  <c r="B111" i="11"/>
  <c r="G111" i="3"/>
  <c r="G111" i="11" s="1"/>
  <c r="H68" i="11" l="1"/>
  <c r="F68" i="11"/>
  <c r="E68" i="11"/>
  <c r="D68" i="11"/>
  <c r="C68" i="11"/>
  <c r="B68" i="11"/>
  <c r="F41" i="3"/>
  <c r="E41" i="3"/>
  <c r="D41" i="3"/>
  <c r="C41" i="3"/>
  <c r="B41" i="3"/>
  <c r="G68" i="3"/>
  <c r="G68" i="11" s="1"/>
  <c r="G41" i="3" l="1"/>
  <c r="G74" i="1" l="1"/>
  <c r="F106" i="11" l="1"/>
  <c r="E106" i="11"/>
  <c r="D106" i="11"/>
  <c r="C106" i="11"/>
  <c r="B106" i="11"/>
  <c r="G106" i="3"/>
  <c r="H67" i="11"/>
  <c r="H66" i="11"/>
  <c r="H65" i="11"/>
  <c r="F67" i="11"/>
  <c r="E67" i="11"/>
  <c r="D67" i="11"/>
  <c r="C67" i="11"/>
  <c r="F66" i="11"/>
  <c r="E66" i="11"/>
  <c r="D66" i="11"/>
  <c r="C66" i="11"/>
  <c r="F65" i="11"/>
  <c r="E65" i="11"/>
  <c r="D65" i="11"/>
  <c r="C65" i="11"/>
  <c r="B67" i="11"/>
  <c r="B66" i="11"/>
  <c r="B65" i="11"/>
  <c r="G67" i="3"/>
  <c r="G67" i="11" s="1"/>
  <c r="G66" i="3"/>
  <c r="G66" i="11" s="1"/>
  <c r="G65" i="3"/>
  <c r="G65" i="11" s="1"/>
  <c r="F17" i="12"/>
  <c r="B17" i="12"/>
  <c r="G17" i="1"/>
  <c r="G17" i="12" s="1"/>
  <c r="G76" i="1"/>
  <c r="B121" i="11" l="1"/>
  <c r="F105" i="11" l="1"/>
  <c r="F104" i="11"/>
  <c r="H109" i="11" l="1"/>
  <c r="F109" i="11"/>
  <c r="E109" i="11"/>
  <c r="D109" i="11"/>
  <c r="C109" i="11"/>
  <c r="B109" i="11"/>
  <c r="G109" i="3"/>
  <c r="G109" i="11" s="1"/>
  <c r="G56" i="3" l="1"/>
  <c r="E6" i="3" l="1"/>
  <c r="D6" i="3"/>
  <c r="C6" i="3"/>
  <c r="F6" i="3"/>
  <c r="H102" i="11"/>
  <c r="G51" i="3"/>
  <c r="F62" i="1" l="1"/>
  <c r="E62" i="1"/>
  <c r="D62" i="1"/>
  <c r="C62" i="1"/>
  <c r="B62" i="1"/>
  <c r="H63" i="12"/>
  <c r="F63" i="12"/>
  <c r="E63" i="12"/>
  <c r="D63" i="12"/>
  <c r="C63" i="12"/>
  <c r="B63" i="12"/>
  <c r="G63" i="1"/>
  <c r="G63" i="12" s="1"/>
  <c r="H118" i="11" l="1"/>
  <c r="H117" i="11"/>
  <c r="H116" i="11"/>
  <c r="H115" i="11"/>
  <c r="F118" i="11"/>
  <c r="F117" i="11"/>
  <c r="F116" i="11"/>
  <c r="F115" i="11"/>
  <c r="E118" i="11"/>
  <c r="E117" i="11"/>
  <c r="E116" i="11"/>
  <c r="E115" i="11"/>
  <c r="D118" i="11"/>
  <c r="D117" i="11"/>
  <c r="D116" i="11"/>
  <c r="D115" i="11"/>
  <c r="C118" i="11"/>
  <c r="C117" i="11"/>
  <c r="C116" i="11"/>
  <c r="C115" i="11"/>
  <c r="B118" i="11"/>
  <c r="B117" i="11"/>
  <c r="B116" i="11"/>
  <c r="B115" i="11"/>
  <c r="G118" i="3"/>
  <c r="G118" i="11" s="1"/>
  <c r="G117" i="3"/>
  <c r="G117" i="11" s="1"/>
  <c r="G116" i="3"/>
  <c r="G116" i="11" s="1"/>
  <c r="G115" i="3"/>
  <c r="G115" i="11" s="1"/>
  <c r="F114" i="3"/>
  <c r="F114" i="11" s="1"/>
  <c r="E114" i="3"/>
  <c r="E114" i="11" s="1"/>
  <c r="D114" i="3"/>
  <c r="D114" i="11" s="1"/>
  <c r="C114" i="3"/>
  <c r="C114" i="11" s="1"/>
  <c r="B114" i="3"/>
  <c r="B114" i="11" s="1"/>
  <c r="H84" i="12"/>
  <c r="H83" i="12"/>
  <c r="H82" i="12"/>
  <c r="H81" i="12"/>
  <c r="F84" i="12"/>
  <c r="F83" i="12"/>
  <c r="F82" i="12"/>
  <c r="F81" i="12"/>
  <c r="E84" i="12"/>
  <c r="E83" i="12"/>
  <c r="E82" i="12"/>
  <c r="E81" i="12"/>
  <c r="D84" i="12"/>
  <c r="D83" i="12"/>
  <c r="D82" i="12"/>
  <c r="D81" i="12"/>
  <c r="C84" i="12"/>
  <c r="C83" i="12"/>
  <c r="C82" i="12"/>
  <c r="C81" i="12"/>
  <c r="B84" i="12"/>
  <c r="B83" i="12"/>
  <c r="B82" i="12"/>
  <c r="B81" i="12"/>
  <c r="G84" i="1"/>
  <c r="G84" i="12" s="1"/>
  <c r="G83" i="1"/>
  <c r="G83" i="12" s="1"/>
  <c r="G81" i="1"/>
  <c r="G81" i="12" s="1"/>
  <c r="G82" i="1"/>
  <c r="G82" i="12" s="1"/>
  <c r="F80" i="1"/>
  <c r="F80" i="12" s="1"/>
  <c r="E80" i="1"/>
  <c r="E80" i="12" s="1"/>
  <c r="D80" i="1"/>
  <c r="D80" i="12" s="1"/>
  <c r="C80" i="1"/>
  <c r="C80" i="12" s="1"/>
  <c r="B80" i="1"/>
  <c r="B80" i="12" s="1"/>
  <c r="G114" i="3" l="1"/>
  <c r="G114" i="11" s="1"/>
  <c r="G80" i="1"/>
  <c r="G80" i="12" s="1"/>
  <c r="H110" i="11"/>
  <c r="F110" i="11"/>
  <c r="E110" i="11"/>
  <c r="D110" i="11"/>
  <c r="C110" i="11"/>
  <c r="B110" i="11"/>
  <c r="G110" i="3"/>
  <c r="G110" i="11" s="1"/>
  <c r="H63" i="11" l="1"/>
  <c r="G63" i="3"/>
  <c r="G63" i="11" s="1"/>
  <c r="F63" i="11"/>
  <c r="E63" i="11"/>
  <c r="D63" i="11"/>
  <c r="C63" i="11"/>
  <c r="B63" i="11"/>
  <c r="H35" i="11" l="1"/>
  <c r="F35" i="11"/>
  <c r="E35" i="11"/>
  <c r="D35" i="11"/>
  <c r="C35" i="11"/>
  <c r="B35" i="11"/>
  <c r="G35" i="3"/>
  <c r="G35" i="11" s="1"/>
  <c r="F108" i="11" l="1"/>
  <c r="F107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79" i="11"/>
  <c r="F73" i="11"/>
  <c r="F72" i="11"/>
  <c r="F71" i="11"/>
  <c r="F64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H26" i="11"/>
  <c r="H25" i="11"/>
  <c r="F36" i="11"/>
  <c r="F34" i="11"/>
  <c r="F33" i="11"/>
  <c r="F31" i="11"/>
  <c r="F30" i="11"/>
  <c r="F29" i="11"/>
  <c r="F18" i="11"/>
  <c r="F17" i="11"/>
  <c r="F16" i="11"/>
  <c r="F15" i="11"/>
  <c r="F14" i="11"/>
  <c r="F13" i="11"/>
  <c r="F12" i="11"/>
  <c r="F9" i="11"/>
  <c r="F8" i="11"/>
  <c r="F7" i="11"/>
  <c r="F26" i="11"/>
  <c r="F25" i="11"/>
  <c r="E26" i="11"/>
  <c r="E25" i="11"/>
  <c r="D26" i="11"/>
  <c r="D25" i="11"/>
  <c r="C26" i="11"/>
  <c r="C25" i="11"/>
  <c r="B26" i="11"/>
  <c r="B25" i="11"/>
  <c r="G78" i="1"/>
  <c r="G75" i="1"/>
  <c r="G73" i="1"/>
  <c r="G72" i="1"/>
  <c r="G71" i="1"/>
  <c r="G70" i="1"/>
  <c r="G69" i="1"/>
  <c r="G68" i="1"/>
  <c r="G65" i="1"/>
  <c r="G64" i="1"/>
  <c r="G57" i="1"/>
  <c r="G56" i="1"/>
  <c r="G55" i="1"/>
  <c r="G48" i="1"/>
  <c r="G40" i="1"/>
  <c r="G39" i="1"/>
  <c r="G38" i="1"/>
  <c r="G37" i="1"/>
  <c r="G36" i="1"/>
  <c r="G35" i="1"/>
  <c r="G29" i="1"/>
  <c r="G28" i="1"/>
  <c r="G16" i="1"/>
  <c r="G10" i="1"/>
  <c r="G9" i="1"/>
  <c r="G8" i="1"/>
  <c r="G7" i="1"/>
  <c r="G108" i="3"/>
  <c r="G107" i="3"/>
  <c r="G103" i="3"/>
  <c r="G102" i="3"/>
  <c r="G101" i="3"/>
  <c r="G100" i="3"/>
  <c r="G99" i="3"/>
  <c r="G98" i="3"/>
  <c r="G97" i="3"/>
  <c r="G96" i="3"/>
  <c r="G94" i="3"/>
  <c r="G92" i="3"/>
  <c r="G90" i="3"/>
  <c r="G79" i="3"/>
  <c r="F78" i="3"/>
  <c r="F78" i="11" s="1"/>
  <c r="G73" i="3"/>
  <c r="G72" i="3"/>
  <c r="G71" i="3"/>
  <c r="F70" i="3"/>
  <c r="F70" i="11" s="1"/>
  <c r="G64" i="3"/>
  <c r="G62" i="3"/>
  <c r="G61" i="3"/>
  <c r="G60" i="3"/>
  <c r="G59" i="3"/>
  <c r="G58" i="3"/>
  <c r="G55" i="3"/>
  <c r="G54" i="3"/>
  <c r="G53" i="3"/>
  <c r="G52" i="3"/>
  <c r="G50" i="3"/>
  <c r="G49" i="3"/>
  <c r="G48" i="3"/>
  <c r="G47" i="3"/>
  <c r="G46" i="3"/>
  <c r="G45" i="3"/>
  <c r="G36" i="3"/>
  <c r="G34" i="3"/>
  <c r="G33" i="3"/>
  <c r="G31" i="3"/>
  <c r="G30" i="3"/>
  <c r="G29" i="3"/>
  <c r="G26" i="3"/>
  <c r="G26" i="11" s="1"/>
  <c r="G25" i="3"/>
  <c r="G25" i="11" s="1"/>
  <c r="G17" i="3"/>
  <c r="G16" i="3"/>
  <c r="G15" i="3"/>
  <c r="G14" i="3"/>
  <c r="G13" i="3"/>
  <c r="G12" i="3"/>
  <c r="G7" i="3"/>
  <c r="G44" i="3"/>
  <c r="G43" i="3"/>
  <c r="F89" i="11" l="1"/>
  <c r="F41" i="11"/>
  <c r="F28" i="3"/>
  <c r="F86" i="12"/>
  <c r="F78" i="12"/>
  <c r="F76" i="12"/>
  <c r="F75" i="12"/>
  <c r="F73" i="12"/>
  <c r="F72" i="12"/>
  <c r="F71" i="12"/>
  <c r="F70" i="12"/>
  <c r="F69" i="12"/>
  <c r="F68" i="12"/>
  <c r="F66" i="12"/>
  <c r="F65" i="12"/>
  <c r="F64" i="12"/>
  <c r="F60" i="12"/>
  <c r="F59" i="12"/>
  <c r="F58" i="12"/>
  <c r="F57" i="12"/>
  <c r="F56" i="12"/>
  <c r="F55" i="12"/>
  <c r="F52" i="12"/>
  <c r="F51" i="12"/>
  <c r="F50" i="12"/>
  <c r="F49" i="12"/>
  <c r="F48" i="12"/>
  <c r="F45" i="12"/>
  <c r="F44" i="12"/>
  <c r="F43" i="12"/>
  <c r="F42" i="12"/>
  <c r="F41" i="12"/>
  <c r="F40" i="12"/>
  <c r="F39" i="12"/>
  <c r="F38" i="12"/>
  <c r="F37" i="12"/>
  <c r="F36" i="12"/>
  <c r="F35" i="12"/>
  <c r="F32" i="12"/>
  <c r="F31" i="12"/>
  <c r="F30" i="12"/>
  <c r="F29" i="12"/>
  <c r="F28" i="12"/>
  <c r="F24" i="12"/>
  <c r="F23" i="12"/>
  <c r="F22" i="12"/>
  <c r="F16" i="12"/>
  <c r="F15" i="12"/>
  <c r="F14" i="12"/>
  <c r="F13" i="12"/>
  <c r="F12" i="12"/>
  <c r="F11" i="12"/>
  <c r="F10" i="12"/>
  <c r="F9" i="12"/>
  <c r="F8" i="12"/>
  <c r="F7" i="12"/>
  <c r="F54" i="1"/>
  <c r="F54" i="12" s="1"/>
  <c r="F47" i="1"/>
  <c r="F47" i="12" s="1"/>
  <c r="F34" i="1"/>
  <c r="F27" i="1"/>
  <c r="F27" i="12" s="1"/>
  <c r="F19" i="1"/>
  <c r="F19" i="12" s="1"/>
  <c r="F6" i="1"/>
  <c r="F6" i="12" s="1"/>
  <c r="F28" i="11" l="1"/>
  <c r="F119" i="3"/>
  <c r="F119" i="11" s="1"/>
  <c r="F34" i="12"/>
  <c r="F85" i="1"/>
  <c r="F85" i="12" s="1"/>
  <c r="F6" i="11"/>
  <c r="F62" i="12"/>
  <c r="G6" i="3"/>
  <c r="H64" i="11" l="1"/>
  <c r="G64" i="11"/>
  <c r="E64" i="11"/>
  <c r="D64" i="11"/>
  <c r="C64" i="11"/>
  <c r="B64" i="11"/>
  <c r="E73" i="11" l="1"/>
  <c r="E72" i="11"/>
  <c r="D73" i="11"/>
  <c r="D72" i="11"/>
  <c r="C73" i="11"/>
  <c r="C72" i="11"/>
  <c r="B72" i="11"/>
  <c r="G72" i="11"/>
  <c r="H76" i="12"/>
  <c r="E76" i="12"/>
  <c r="D76" i="12"/>
  <c r="C76" i="12"/>
  <c r="B76" i="12"/>
  <c r="G76" i="12" l="1"/>
  <c r="E75" i="12" l="1"/>
  <c r="D75" i="12"/>
  <c r="C75" i="12"/>
  <c r="H75" i="12"/>
  <c r="H74" i="12"/>
  <c r="E74" i="12"/>
  <c r="D74" i="12"/>
  <c r="C74" i="12"/>
  <c r="G75" i="12"/>
  <c r="H62" i="11"/>
  <c r="E62" i="11"/>
  <c r="D62" i="11"/>
  <c r="C62" i="11"/>
  <c r="B62" i="11"/>
  <c r="C41" i="11"/>
  <c r="G62" i="11"/>
  <c r="B95" i="11"/>
  <c r="C95" i="11"/>
  <c r="D95" i="11"/>
  <c r="E95" i="11"/>
  <c r="H95" i="11"/>
  <c r="B74" i="12"/>
  <c r="B75" i="12"/>
  <c r="H61" i="11"/>
  <c r="H60" i="11"/>
  <c r="H103" i="11"/>
  <c r="E91" i="11"/>
  <c r="D91" i="11"/>
  <c r="C91" i="11"/>
  <c r="H91" i="11"/>
  <c r="G91" i="3"/>
  <c r="G91" i="11" s="1"/>
  <c r="B91" i="11"/>
  <c r="H107" i="11"/>
  <c r="H72" i="12"/>
  <c r="H73" i="12"/>
  <c r="H106" i="11"/>
  <c r="G106" i="11"/>
  <c r="B73" i="12"/>
  <c r="H56" i="11"/>
  <c r="G56" i="11"/>
  <c r="E56" i="11"/>
  <c r="D56" i="11"/>
  <c r="C56" i="11"/>
  <c r="B56" i="11"/>
  <c r="E92" i="11"/>
  <c r="D92" i="11"/>
  <c r="C92" i="11"/>
  <c r="G92" i="11"/>
  <c r="H105" i="11"/>
  <c r="H92" i="11"/>
  <c r="G107" i="11"/>
  <c r="G105" i="3"/>
  <c r="G105" i="11" s="1"/>
  <c r="E107" i="11"/>
  <c r="D107" i="11"/>
  <c r="C107" i="11"/>
  <c r="E105" i="11"/>
  <c r="D105" i="11"/>
  <c r="C105" i="11"/>
  <c r="B107" i="11"/>
  <c r="B105" i="11"/>
  <c r="H108" i="11"/>
  <c r="B92" i="11"/>
  <c r="H57" i="11"/>
  <c r="H55" i="11"/>
  <c r="H54" i="11"/>
  <c r="H104" i="11"/>
  <c r="H44" i="12"/>
  <c r="H43" i="12"/>
  <c r="H9" i="11"/>
  <c r="H12" i="12"/>
  <c r="H11" i="12"/>
  <c r="H10" i="12"/>
  <c r="H9" i="12"/>
  <c r="G9" i="3"/>
  <c r="G9" i="11" s="1"/>
  <c r="E9" i="11"/>
  <c r="D9" i="11"/>
  <c r="C9" i="11"/>
  <c r="B9" i="11"/>
  <c r="G44" i="12"/>
  <c r="H8" i="11"/>
  <c r="G8" i="3"/>
  <c r="G8" i="11" s="1"/>
  <c r="E8" i="11"/>
  <c r="D8" i="11"/>
  <c r="C8" i="11"/>
  <c r="B8" i="11"/>
  <c r="G12" i="1"/>
  <c r="G12" i="12" s="1"/>
  <c r="G11" i="1"/>
  <c r="G11" i="12" s="1"/>
  <c r="C12" i="12"/>
  <c r="E12" i="12"/>
  <c r="D12" i="12"/>
  <c r="E11" i="12"/>
  <c r="D11" i="12"/>
  <c r="C11" i="12"/>
  <c r="B12" i="12"/>
  <c r="B11" i="12"/>
  <c r="B78" i="3"/>
  <c r="B78" i="11" s="1"/>
  <c r="B28" i="3"/>
  <c r="C89" i="11"/>
  <c r="C78" i="3"/>
  <c r="C78" i="11" s="1"/>
  <c r="C6" i="11"/>
  <c r="C28" i="3"/>
  <c r="C70" i="3"/>
  <c r="C70" i="11" s="1"/>
  <c r="D89" i="11"/>
  <c r="D78" i="3"/>
  <c r="D6" i="11"/>
  <c r="D28" i="3"/>
  <c r="D70" i="3"/>
  <c r="D70" i="11" s="1"/>
  <c r="E89" i="11"/>
  <c r="E78" i="3"/>
  <c r="E6" i="11"/>
  <c r="E70" i="3"/>
  <c r="E70" i="11" s="1"/>
  <c r="G95" i="3"/>
  <c r="G95" i="11" s="1"/>
  <c r="B6" i="11"/>
  <c r="B7" i="11"/>
  <c r="C7" i="11"/>
  <c r="D7" i="11"/>
  <c r="E7" i="11"/>
  <c r="G7" i="11"/>
  <c r="H7" i="11"/>
  <c r="B12" i="11"/>
  <c r="C12" i="11"/>
  <c r="D12" i="11"/>
  <c r="E12" i="11"/>
  <c r="G12" i="11"/>
  <c r="H12" i="11"/>
  <c r="B13" i="11"/>
  <c r="C13" i="11"/>
  <c r="D13" i="11"/>
  <c r="E13" i="11"/>
  <c r="G13" i="11"/>
  <c r="H13" i="11"/>
  <c r="B14" i="11"/>
  <c r="C14" i="11"/>
  <c r="D14" i="11"/>
  <c r="E14" i="11"/>
  <c r="G14" i="11"/>
  <c r="H14" i="11"/>
  <c r="B15" i="11"/>
  <c r="C15" i="11"/>
  <c r="D15" i="11"/>
  <c r="E15" i="11"/>
  <c r="G15" i="11"/>
  <c r="H15" i="11"/>
  <c r="B16" i="11"/>
  <c r="C16" i="11"/>
  <c r="D16" i="11"/>
  <c r="E16" i="11"/>
  <c r="G16" i="11"/>
  <c r="H16" i="11"/>
  <c r="B17" i="11"/>
  <c r="C17" i="11"/>
  <c r="D17" i="11"/>
  <c r="E17" i="11"/>
  <c r="G17" i="11"/>
  <c r="H17" i="11"/>
  <c r="B18" i="11"/>
  <c r="C18" i="11"/>
  <c r="D18" i="11"/>
  <c r="E18" i="11"/>
  <c r="G18" i="11"/>
  <c r="H18" i="11"/>
  <c r="C21" i="11"/>
  <c r="D21" i="11"/>
  <c r="E21" i="11"/>
  <c r="G21" i="3"/>
  <c r="H21" i="11"/>
  <c r="A23" i="11"/>
  <c r="B23" i="11"/>
  <c r="C23" i="11"/>
  <c r="D23" i="11"/>
  <c r="E23" i="11"/>
  <c r="G23" i="3"/>
  <c r="G23" i="11" s="1"/>
  <c r="H23" i="11"/>
  <c r="E28" i="3"/>
  <c r="E119" i="3" s="1"/>
  <c r="B29" i="11"/>
  <c r="C29" i="11"/>
  <c r="D29" i="11"/>
  <c r="E29" i="11"/>
  <c r="G29" i="11"/>
  <c r="H29" i="11"/>
  <c r="B30" i="11"/>
  <c r="C30" i="11"/>
  <c r="D30" i="11"/>
  <c r="E30" i="11"/>
  <c r="G30" i="11"/>
  <c r="H30" i="11"/>
  <c r="B31" i="11"/>
  <c r="C31" i="11"/>
  <c r="D31" i="11"/>
  <c r="E31" i="11"/>
  <c r="G31" i="11"/>
  <c r="H31" i="11"/>
  <c r="B33" i="11"/>
  <c r="C33" i="11"/>
  <c r="D33" i="11"/>
  <c r="E33" i="11"/>
  <c r="G33" i="11"/>
  <c r="H33" i="11"/>
  <c r="B34" i="11"/>
  <c r="C34" i="11"/>
  <c r="D34" i="11"/>
  <c r="E34" i="11"/>
  <c r="G34" i="11"/>
  <c r="H34" i="11"/>
  <c r="B36" i="11"/>
  <c r="C36" i="11"/>
  <c r="D36" i="11"/>
  <c r="E36" i="11"/>
  <c r="G36" i="11"/>
  <c r="H36" i="11"/>
  <c r="A37" i="11"/>
  <c r="B37" i="11"/>
  <c r="C37" i="11"/>
  <c r="D37" i="11"/>
  <c r="E37" i="11"/>
  <c r="G37" i="3"/>
  <c r="G37" i="11" s="1"/>
  <c r="H37" i="11"/>
  <c r="A38" i="11"/>
  <c r="B38" i="11"/>
  <c r="C38" i="11"/>
  <c r="D38" i="11"/>
  <c r="E38" i="11"/>
  <c r="G38" i="3"/>
  <c r="G38" i="11" s="1"/>
  <c r="H38" i="11"/>
  <c r="A39" i="11"/>
  <c r="B39" i="11"/>
  <c r="C39" i="11"/>
  <c r="D39" i="11"/>
  <c r="E39" i="11"/>
  <c r="G39" i="3"/>
  <c r="G39" i="11" s="1"/>
  <c r="H39" i="11"/>
  <c r="B41" i="11"/>
  <c r="D41" i="11"/>
  <c r="E41" i="11"/>
  <c r="C43" i="11"/>
  <c r="D43" i="11"/>
  <c r="E43" i="11"/>
  <c r="G43" i="11"/>
  <c r="H43" i="11"/>
  <c r="B44" i="11"/>
  <c r="C44" i="11"/>
  <c r="D44" i="11"/>
  <c r="E44" i="11"/>
  <c r="G44" i="11"/>
  <c r="H44" i="11"/>
  <c r="A45" i="11"/>
  <c r="B45" i="11"/>
  <c r="C45" i="11"/>
  <c r="D45" i="11"/>
  <c r="E45" i="11"/>
  <c r="G45" i="11"/>
  <c r="H45" i="11"/>
  <c r="B46" i="11"/>
  <c r="C46" i="11"/>
  <c r="D46" i="11"/>
  <c r="E46" i="11"/>
  <c r="G46" i="11"/>
  <c r="H46" i="11"/>
  <c r="B47" i="11"/>
  <c r="C47" i="11"/>
  <c r="D47" i="11"/>
  <c r="E47" i="11"/>
  <c r="G47" i="11"/>
  <c r="H47" i="11"/>
  <c r="B48" i="11"/>
  <c r="C48" i="11"/>
  <c r="D48" i="11"/>
  <c r="E48" i="11"/>
  <c r="G48" i="11"/>
  <c r="H48" i="11"/>
  <c r="A49" i="11"/>
  <c r="B49" i="11"/>
  <c r="C49" i="11"/>
  <c r="D49" i="11"/>
  <c r="E49" i="11"/>
  <c r="G49" i="11"/>
  <c r="H49" i="11"/>
  <c r="B50" i="11"/>
  <c r="C50" i="11"/>
  <c r="D50" i="11"/>
  <c r="E50" i="11"/>
  <c r="G50" i="11"/>
  <c r="H50" i="11"/>
  <c r="B51" i="11"/>
  <c r="C51" i="11"/>
  <c r="D51" i="11"/>
  <c r="E51" i="11"/>
  <c r="G51" i="11"/>
  <c r="H51" i="11"/>
  <c r="B52" i="11"/>
  <c r="C52" i="11"/>
  <c r="D52" i="11"/>
  <c r="E52" i="11"/>
  <c r="G52" i="11"/>
  <c r="H52" i="11"/>
  <c r="B53" i="11"/>
  <c r="C53" i="11"/>
  <c r="D53" i="11"/>
  <c r="E53" i="11"/>
  <c r="G53" i="11"/>
  <c r="H53" i="11"/>
  <c r="B54" i="11"/>
  <c r="C54" i="11"/>
  <c r="D54" i="11"/>
  <c r="E54" i="11"/>
  <c r="G54" i="11"/>
  <c r="B55" i="11"/>
  <c r="C55" i="11"/>
  <c r="D55" i="11"/>
  <c r="E55" i="11"/>
  <c r="G55" i="11"/>
  <c r="B57" i="11"/>
  <c r="C57" i="11"/>
  <c r="D57" i="11"/>
  <c r="E57" i="11"/>
  <c r="G57" i="3"/>
  <c r="B58" i="11"/>
  <c r="C58" i="11"/>
  <c r="D58" i="11"/>
  <c r="E58" i="11"/>
  <c r="G58" i="11"/>
  <c r="H58" i="11"/>
  <c r="B59" i="11"/>
  <c r="C59" i="11"/>
  <c r="D59" i="11"/>
  <c r="E59" i="11"/>
  <c r="G59" i="11"/>
  <c r="H59" i="11"/>
  <c r="B60" i="11"/>
  <c r="C60" i="11"/>
  <c r="D60" i="11"/>
  <c r="E60" i="11"/>
  <c r="G60" i="11"/>
  <c r="B61" i="11"/>
  <c r="C61" i="11"/>
  <c r="D61" i="11"/>
  <c r="E61" i="11"/>
  <c r="G61" i="11"/>
  <c r="B71" i="11"/>
  <c r="C71" i="11"/>
  <c r="D71" i="11"/>
  <c r="E71" i="11"/>
  <c r="G71" i="11"/>
  <c r="H71" i="11"/>
  <c r="H72" i="11"/>
  <c r="B73" i="11"/>
  <c r="G73" i="11"/>
  <c r="H73" i="11"/>
  <c r="A74" i="11"/>
  <c r="B74" i="11"/>
  <c r="C74" i="11"/>
  <c r="D74" i="11"/>
  <c r="E74" i="11"/>
  <c r="G74" i="3"/>
  <c r="G74" i="11" s="1"/>
  <c r="H74" i="11"/>
  <c r="A75" i="11"/>
  <c r="B75" i="11"/>
  <c r="C75" i="11"/>
  <c r="D75" i="11"/>
  <c r="E75" i="11"/>
  <c r="G75" i="3"/>
  <c r="G75" i="11" s="1"/>
  <c r="H75" i="11"/>
  <c r="B76" i="11"/>
  <c r="C76" i="11"/>
  <c r="D76" i="11"/>
  <c r="E76" i="11"/>
  <c r="G76" i="11"/>
  <c r="H76" i="11"/>
  <c r="D78" i="11"/>
  <c r="B79" i="11"/>
  <c r="C79" i="11"/>
  <c r="D79" i="11"/>
  <c r="E79" i="11"/>
  <c r="G79" i="11"/>
  <c r="H79" i="11"/>
  <c r="A80" i="11"/>
  <c r="B80" i="11"/>
  <c r="C80" i="11"/>
  <c r="D80" i="11"/>
  <c r="E80" i="11"/>
  <c r="G80" i="3"/>
  <c r="G80" i="11" s="1"/>
  <c r="H80" i="11"/>
  <c r="A81" i="11"/>
  <c r="B81" i="11"/>
  <c r="C81" i="11"/>
  <c r="D81" i="11"/>
  <c r="E81" i="11"/>
  <c r="G81" i="3"/>
  <c r="G81" i="11" s="1"/>
  <c r="H81" i="11"/>
  <c r="A82" i="11"/>
  <c r="B82" i="11"/>
  <c r="C82" i="11"/>
  <c r="D82" i="11"/>
  <c r="E82" i="11"/>
  <c r="G82" i="3"/>
  <c r="G82" i="11" s="1"/>
  <c r="H82" i="11"/>
  <c r="B83" i="11"/>
  <c r="C83" i="11"/>
  <c r="D83" i="11"/>
  <c r="E83" i="11"/>
  <c r="G83" i="11"/>
  <c r="H83" i="11"/>
  <c r="B84" i="11"/>
  <c r="C84" i="11"/>
  <c r="D84" i="11"/>
  <c r="E84" i="11"/>
  <c r="G84" i="11"/>
  <c r="H84" i="11"/>
  <c r="B85" i="11"/>
  <c r="C85" i="11"/>
  <c r="D85" i="11"/>
  <c r="E85" i="11"/>
  <c r="G85" i="11"/>
  <c r="H85" i="11"/>
  <c r="B86" i="11"/>
  <c r="C86" i="11"/>
  <c r="D86" i="11"/>
  <c r="E86" i="11"/>
  <c r="G86" i="11"/>
  <c r="H86" i="11"/>
  <c r="B87" i="11"/>
  <c r="C87" i="11"/>
  <c r="D87" i="11"/>
  <c r="E87" i="11"/>
  <c r="G87" i="11"/>
  <c r="B90" i="11"/>
  <c r="C90" i="11"/>
  <c r="D90" i="11"/>
  <c r="E90" i="11"/>
  <c r="G90" i="11"/>
  <c r="H90" i="11"/>
  <c r="B93" i="11"/>
  <c r="C93" i="11"/>
  <c r="D93" i="11"/>
  <c r="E93" i="11"/>
  <c r="G93" i="3"/>
  <c r="G93" i="11" s="1"/>
  <c r="H93" i="11"/>
  <c r="B94" i="11"/>
  <c r="C94" i="11"/>
  <c r="D94" i="11"/>
  <c r="E94" i="11"/>
  <c r="G94" i="11"/>
  <c r="H94" i="11"/>
  <c r="B96" i="11"/>
  <c r="C96" i="11"/>
  <c r="D96" i="11"/>
  <c r="E96" i="11"/>
  <c r="G96" i="11"/>
  <c r="H96" i="11"/>
  <c r="B97" i="11"/>
  <c r="C97" i="11"/>
  <c r="D97" i="11"/>
  <c r="E97" i="11"/>
  <c r="G97" i="11"/>
  <c r="H97" i="11"/>
  <c r="B98" i="11"/>
  <c r="C98" i="11"/>
  <c r="D98" i="11"/>
  <c r="E98" i="11"/>
  <c r="G98" i="11"/>
  <c r="H98" i="11"/>
  <c r="B99" i="11"/>
  <c r="C99" i="11"/>
  <c r="D99" i="11"/>
  <c r="E99" i="11"/>
  <c r="G99" i="11"/>
  <c r="H99" i="11"/>
  <c r="B100" i="11"/>
  <c r="C100" i="11"/>
  <c r="D100" i="11"/>
  <c r="E100" i="11"/>
  <c r="G100" i="11"/>
  <c r="H100" i="11"/>
  <c r="B101" i="11"/>
  <c r="C101" i="11"/>
  <c r="D101" i="11"/>
  <c r="E101" i="11"/>
  <c r="G101" i="11"/>
  <c r="H101" i="11"/>
  <c r="B102" i="11"/>
  <c r="C102" i="11"/>
  <c r="D102" i="11"/>
  <c r="E102" i="11"/>
  <c r="G102" i="11"/>
  <c r="B103" i="11"/>
  <c r="C103" i="11"/>
  <c r="D103" i="11"/>
  <c r="E103" i="11"/>
  <c r="G103" i="11"/>
  <c r="B104" i="11"/>
  <c r="C104" i="11"/>
  <c r="D104" i="11"/>
  <c r="E104" i="11"/>
  <c r="G104" i="3"/>
  <c r="G104" i="11" s="1"/>
  <c r="B108" i="11"/>
  <c r="C108" i="11"/>
  <c r="D108" i="11"/>
  <c r="E108" i="11"/>
  <c r="G108" i="11"/>
  <c r="B6" i="1"/>
  <c r="B27" i="1"/>
  <c r="B27" i="12" s="1"/>
  <c r="B34" i="1"/>
  <c r="B54" i="1"/>
  <c r="B54" i="12" s="1"/>
  <c r="B47" i="1"/>
  <c r="C6" i="1"/>
  <c r="C34" i="1"/>
  <c r="C34" i="12" s="1"/>
  <c r="C27" i="1"/>
  <c r="C54" i="1"/>
  <c r="C47" i="1"/>
  <c r="D6" i="1"/>
  <c r="D34" i="1"/>
  <c r="D34" i="12" s="1"/>
  <c r="D54" i="1"/>
  <c r="D54" i="12" s="1"/>
  <c r="D47" i="1"/>
  <c r="E6" i="1"/>
  <c r="E34" i="1"/>
  <c r="E34" i="12" s="1"/>
  <c r="E47" i="1"/>
  <c r="C19" i="1"/>
  <c r="C19" i="12" s="1"/>
  <c r="D19" i="1"/>
  <c r="D19" i="12" s="1"/>
  <c r="E19" i="1"/>
  <c r="E19" i="12" s="1"/>
  <c r="D27" i="1"/>
  <c r="E27" i="1"/>
  <c r="E54" i="1"/>
  <c r="E54" i="12" s="1"/>
  <c r="H78" i="12"/>
  <c r="G78" i="12"/>
  <c r="E78" i="12"/>
  <c r="D78" i="12"/>
  <c r="C78" i="12"/>
  <c r="B78" i="12"/>
  <c r="G73" i="12"/>
  <c r="E73" i="12"/>
  <c r="D73" i="12"/>
  <c r="C73" i="12"/>
  <c r="G72" i="12"/>
  <c r="E72" i="12"/>
  <c r="D72" i="12"/>
  <c r="C72" i="12"/>
  <c r="B72" i="12"/>
  <c r="H71" i="12"/>
  <c r="G71" i="12"/>
  <c r="E71" i="12"/>
  <c r="D71" i="12"/>
  <c r="C71" i="12"/>
  <c r="B71" i="12"/>
  <c r="H70" i="12"/>
  <c r="G70" i="12"/>
  <c r="E70" i="12"/>
  <c r="D70" i="12"/>
  <c r="C70" i="12"/>
  <c r="B70" i="12"/>
  <c r="H69" i="12"/>
  <c r="G69" i="12"/>
  <c r="E69" i="12"/>
  <c r="D69" i="12"/>
  <c r="C69" i="12"/>
  <c r="B69" i="12"/>
  <c r="H68" i="12"/>
  <c r="G68" i="12"/>
  <c r="E68" i="12"/>
  <c r="D68" i="12"/>
  <c r="C68" i="12"/>
  <c r="B68" i="12"/>
  <c r="H66" i="12"/>
  <c r="G66" i="12"/>
  <c r="E66" i="12"/>
  <c r="D66" i="12"/>
  <c r="C66" i="12"/>
  <c r="B66" i="12"/>
  <c r="H65" i="12"/>
  <c r="G65" i="12"/>
  <c r="E65" i="12"/>
  <c r="D65" i="12"/>
  <c r="C65" i="12"/>
  <c r="B65" i="12"/>
  <c r="H64" i="12"/>
  <c r="G64" i="12"/>
  <c r="E64" i="12"/>
  <c r="D64" i="12"/>
  <c r="C64" i="12"/>
  <c r="B64" i="12"/>
  <c r="H60" i="12"/>
  <c r="G60" i="1"/>
  <c r="G60" i="12" s="1"/>
  <c r="E60" i="12"/>
  <c r="D60" i="12"/>
  <c r="C60" i="12"/>
  <c r="B60" i="12"/>
  <c r="A60" i="12"/>
  <c r="H59" i="12"/>
  <c r="G59" i="1"/>
  <c r="G59" i="12" s="1"/>
  <c r="E59" i="12"/>
  <c r="D59" i="12"/>
  <c r="C59" i="12"/>
  <c r="B59" i="12"/>
  <c r="A59" i="12"/>
  <c r="H58" i="12"/>
  <c r="G58" i="1"/>
  <c r="G58" i="12" s="1"/>
  <c r="E58" i="12"/>
  <c r="D58" i="12"/>
  <c r="C58" i="12"/>
  <c r="B58" i="12"/>
  <c r="A58" i="12"/>
  <c r="H57" i="12"/>
  <c r="E57" i="12"/>
  <c r="D57" i="12"/>
  <c r="C57" i="12"/>
  <c r="B57" i="12"/>
  <c r="H56" i="12"/>
  <c r="G56" i="12"/>
  <c r="E56" i="12"/>
  <c r="D56" i="12"/>
  <c r="C56" i="12"/>
  <c r="B56" i="12"/>
  <c r="H55" i="12"/>
  <c r="G55" i="12"/>
  <c r="E55" i="12"/>
  <c r="D55" i="12"/>
  <c r="C55" i="12"/>
  <c r="B55" i="12"/>
  <c r="H52" i="12"/>
  <c r="G52" i="12"/>
  <c r="E52" i="12"/>
  <c r="D52" i="12"/>
  <c r="C52" i="12"/>
  <c r="B52" i="12"/>
  <c r="H51" i="12"/>
  <c r="G51" i="1"/>
  <c r="G51" i="12" s="1"/>
  <c r="E51" i="12"/>
  <c r="D51" i="12"/>
  <c r="C51" i="12"/>
  <c r="B51" i="12"/>
  <c r="A51" i="12"/>
  <c r="H50" i="12"/>
  <c r="G50" i="1"/>
  <c r="G50" i="12" s="1"/>
  <c r="E50" i="12"/>
  <c r="D50" i="12"/>
  <c r="C50" i="12"/>
  <c r="B50" i="12"/>
  <c r="A50" i="12"/>
  <c r="H49" i="12"/>
  <c r="G49" i="1"/>
  <c r="G49" i="12" s="1"/>
  <c r="E49" i="12"/>
  <c r="D49" i="12"/>
  <c r="C49" i="12"/>
  <c r="B49" i="12"/>
  <c r="A49" i="12"/>
  <c r="H48" i="12"/>
  <c r="G48" i="12"/>
  <c r="E48" i="12"/>
  <c r="D48" i="12"/>
  <c r="C48" i="12"/>
  <c r="B48" i="12"/>
  <c r="D47" i="12"/>
  <c r="C47" i="12"/>
  <c r="B47" i="12"/>
  <c r="H45" i="12"/>
  <c r="G45" i="12"/>
  <c r="E45" i="12"/>
  <c r="D45" i="12"/>
  <c r="C45" i="12"/>
  <c r="B45" i="12"/>
  <c r="E44" i="12"/>
  <c r="D44" i="12"/>
  <c r="C44" i="12"/>
  <c r="B44" i="12"/>
  <c r="G43" i="1"/>
  <c r="G43" i="12" s="1"/>
  <c r="E43" i="12"/>
  <c r="D43" i="12"/>
  <c r="C43" i="12"/>
  <c r="B43" i="12"/>
  <c r="H42" i="12"/>
  <c r="G42" i="12"/>
  <c r="E42" i="12"/>
  <c r="D42" i="12"/>
  <c r="C42" i="12"/>
  <c r="B42" i="12"/>
  <c r="H41" i="12"/>
  <c r="G41" i="1"/>
  <c r="G41" i="12" s="1"/>
  <c r="E41" i="12"/>
  <c r="D41" i="12"/>
  <c r="C41" i="12"/>
  <c r="B41" i="12"/>
  <c r="H40" i="12"/>
  <c r="G40" i="12"/>
  <c r="E40" i="12"/>
  <c r="D40" i="12"/>
  <c r="C40" i="12"/>
  <c r="B40" i="12"/>
  <c r="H39" i="12"/>
  <c r="G39" i="12"/>
  <c r="E39" i="12"/>
  <c r="D39" i="12"/>
  <c r="C39" i="12"/>
  <c r="B39" i="12"/>
  <c r="H38" i="12"/>
  <c r="G38" i="12"/>
  <c r="E38" i="12"/>
  <c r="D38" i="12"/>
  <c r="C38" i="12"/>
  <c r="B38" i="12"/>
  <c r="H37" i="12"/>
  <c r="G37" i="12"/>
  <c r="E37" i="12"/>
  <c r="D37" i="12"/>
  <c r="C37" i="12"/>
  <c r="B37" i="12"/>
  <c r="H36" i="12"/>
  <c r="G36" i="12"/>
  <c r="E36" i="12"/>
  <c r="D36" i="12"/>
  <c r="C36" i="12"/>
  <c r="B36" i="12"/>
  <c r="H35" i="12"/>
  <c r="G35" i="12"/>
  <c r="E35" i="12"/>
  <c r="D35" i="12"/>
  <c r="C35" i="12"/>
  <c r="B35" i="12"/>
  <c r="H32" i="12"/>
  <c r="G32" i="1"/>
  <c r="G32" i="12" s="1"/>
  <c r="E32" i="12"/>
  <c r="D32" i="12"/>
  <c r="C32" i="12"/>
  <c r="B32" i="12"/>
  <c r="A32" i="12"/>
  <c r="H31" i="12"/>
  <c r="G31" i="1"/>
  <c r="G31" i="12" s="1"/>
  <c r="E31" i="12"/>
  <c r="D31" i="12"/>
  <c r="C31" i="12"/>
  <c r="B31" i="12"/>
  <c r="A31" i="12"/>
  <c r="H30" i="12"/>
  <c r="G30" i="1"/>
  <c r="G30" i="12" s="1"/>
  <c r="E30" i="12"/>
  <c r="D30" i="12"/>
  <c r="C30" i="12"/>
  <c r="B30" i="12"/>
  <c r="A30" i="12"/>
  <c r="H29" i="12"/>
  <c r="G29" i="12"/>
  <c r="E29" i="12"/>
  <c r="D29" i="12"/>
  <c r="C29" i="12"/>
  <c r="B29" i="12"/>
  <c r="H28" i="12"/>
  <c r="G28" i="12"/>
  <c r="E28" i="12"/>
  <c r="D28" i="12"/>
  <c r="C28" i="12"/>
  <c r="B28" i="12"/>
  <c r="E27" i="12"/>
  <c r="D27" i="12"/>
  <c r="H24" i="12"/>
  <c r="G24" i="1"/>
  <c r="G24" i="12" s="1"/>
  <c r="E24" i="12"/>
  <c r="D24" i="12"/>
  <c r="C24" i="12"/>
  <c r="B24" i="12"/>
  <c r="A24" i="12"/>
  <c r="H23" i="12"/>
  <c r="G23" i="1"/>
  <c r="G23" i="12" s="1"/>
  <c r="E23" i="12"/>
  <c r="D23" i="12"/>
  <c r="C23" i="12"/>
  <c r="B23" i="12"/>
  <c r="A23" i="12"/>
  <c r="H22" i="12"/>
  <c r="G22" i="1"/>
  <c r="G22" i="12" s="1"/>
  <c r="E22" i="12"/>
  <c r="D22" i="12"/>
  <c r="C22" i="12"/>
  <c r="B22" i="12"/>
  <c r="H17" i="12"/>
  <c r="E17" i="12"/>
  <c r="D17" i="12"/>
  <c r="C17" i="12"/>
  <c r="H16" i="12"/>
  <c r="G16" i="12"/>
  <c r="E16" i="12"/>
  <c r="D16" i="12"/>
  <c r="C16" i="12"/>
  <c r="B16" i="12"/>
  <c r="H15" i="12"/>
  <c r="G15" i="1"/>
  <c r="G15" i="12" s="1"/>
  <c r="E15" i="12"/>
  <c r="D15" i="12"/>
  <c r="C15" i="12"/>
  <c r="B15" i="12"/>
  <c r="A15" i="12"/>
  <c r="G14" i="1"/>
  <c r="G14" i="12" s="1"/>
  <c r="E14" i="12"/>
  <c r="D14" i="12"/>
  <c r="C14" i="12"/>
  <c r="B14" i="12"/>
  <c r="G13" i="1"/>
  <c r="G13" i="12" s="1"/>
  <c r="E13" i="12"/>
  <c r="D13" i="12"/>
  <c r="C13" i="12"/>
  <c r="B13" i="12"/>
  <c r="G10" i="12"/>
  <c r="E10" i="12"/>
  <c r="D10" i="12"/>
  <c r="C10" i="12"/>
  <c r="B10" i="12"/>
  <c r="G9" i="12"/>
  <c r="E9" i="12"/>
  <c r="D9" i="12"/>
  <c r="C9" i="12"/>
  <c r="B9" i="12"/>
  <c r="H8" i="12"/>
  <c r="G8" i="12"/>
  <c r="E8" i="12"/>
  <c r="D8" i="12"/>
  <c r="C8" i="12"/>
  <c r="B8" i="12"/>
  <c r="H7" i="12"/>
  <c r="G7" i="12"/>
  <c r="E7" i="12"/>
  <c r="D7" i="12"/>
  <c r="C7" i="12"/>
  <c r="B7" i="12"/>
  <c r="G57" i="12"/>
  <c r="D119" i="3" l="1"/>
  <c r="C119" i="3"/>
  <c r="G47" i="1"/>
  <c r="B28" i="11"/>
  <c r="B119" i="3"/>
  <c r="G21" i="11"/>
  <c r="G20" i="3"/>
  <c r="G20" i="11" s="1"/>
  <c r="E6" i="12"/>
  <c r="E85" i="1"/>
  <c r="D6" i="12"/>
  <c r="D85" i="1"/>
  <c r="C6" i="12"/>
  <c r="C85" i="1"/>
  <c r="G57" i="11"/>
  <c r="G41" i="11"/>
  <c r="G74" i="12"/>
  <c r="G62" i="1"/>
  <c r="D28" i="11"/>
  <c r="B85" i="1"/>
  <c r="E62" i="12"/>
  <c r="C62" i="12"/>
  <c r="D62" i="12"/>
  <c r="E47" i="12"/>
  <c r="G78" i="3"/>
  <c r="G78" i="11" s="1"/>
  <c r="E78" i="11"/>
  <c r="G6" i="1"/>
  <c r="G70" i="3"/>
  <c r="B70" i="11"/>
  <c r="G54" i="1"/>
  <c r="G54" i="12" s="1"/>
  <c r="B19" i="12"/>
  <c r="G19" i="1"/>
  <c r="G19" i="12" s="1"/>
  <c r="C28" i="11"/>
  <c r="G28" i="3"/>
  <c r="C54" i="12"/>
  <c r="C27" i="12"/>
  <c r="G27" i="1"/>
  <c r="G27" i="12" s="1"/>
  <c r="B34" i="12"/>
  <c r="G34" i="1"/>
  <c r="G34" i="12" s="1"/>
  <c r="B62" i="12"/>
  <c r="B6" i="12"/>
  <c r="B89" i="11"/>
  <c r="G89" i="3"/>
  <c r="G89" i="11" s="1"/>
  <c r="G47" i="12"/>
  <c r="E28" i="11"/>
  <c r="G6" i="11"/>
  <c r="G28" i="11" l="1"/>
  <c r="G119" i="3"/>
  <c r="G119" i="11" s="1"/>
  <c r="G6" i="12"/>
  <c r="G85" i="1"/>
  <c r="G85" i="12" s="1"/>
  <c r="G70" i="11"/>
  <c r="G62" i="12"/>
  <c r="D119" i="11"/>
  <c r="D122" i="3"/>
  <c r="D124" i="3" s="1"/>
  <c r="C119" i="11"/>
  <c r="C122" i="3"/>
  <c r="C122" i="11" s="1"/>
  <c r="E119" i="11"/>
  <c r="E122" i="3"/>
  <c r="E124" i="3" s="1"/>
  <c r="B119" i="11"/>
  <c r="B122" i="3"/>
  <c r="B124" i="3" s="1"/>
  <c r="C85" i="12"/>
  <c r="E85" i="12"/>
  <c r="D85" i="12"/>
  <c r="B85" i="12"/>
  <c r="D124" i="11" l="1"/>
  <c r="C124" i="3"/>
  <c r="E122" i="11"/>
  <c r="G122" i="3"/>
  <c r="G122" i="11" s="1"/>
  <c r="B122" i="11"/>
  <c r="B124" i="11"/>
  <c r="E124" i="11"/>
  <c r="D122" i="11"/>
  <c r="G124" i="3" l="1"/>
  <c r="G124" i="11" s="1"/>
  <c r="C124" i="11"/>
</calcChain>
</file>

<file path=xl/sharedStrings.xml><?xml version="1.0" encoding="utf-8"?>
<sst xmlns="http://schemas.openxmlformats.org/spreadsheetml/2006/main" count="988" uniqueCount="329">
  <si>
    <t>SOINS DE SANTE</t>
  </si>
  <si>
    <t>INDEMNITES</t>
  </si>
  <si>
    <t>OUVRIERS</t>
  </si>
  <si>
    <t>ARTICLE</t>
  </si>
  <si>
    <t>REG. GEN.</t>
  </si>
  <si>
    <t>MINEURS</t>
  </si>
  <si>
    <t>TOTAL</t>
  </si>
  <si>
    <t>ARTIKEL</t>
  </si>
  <si>
    <t>TOTAAL</t>
  </si>
  <si>
    <t>MIJN-</t>
  </si>
  <si>
    <t>WERKERS</t>
  </si>
  <si>
    <t>ZELFST.</t>
  </si>
  <si>
    <t>UITKERINGEN</t>
  </si>
  <si>
    <t>ALG. REG.</t>
  </si>
  <si>
    <t>GENEESKUNDIGE</t>
  </si>
  <si>
    <t>VERZORGING</t>
  </si>
  <si>
    <t>ONTVANGSTEN</t>
  </si>
  <si>
    <t>(in duizenden €)</t>
  </si>
  <si>
    <t>UITGAVEN</t>
  </si>
  <si>
    <t>INV. PENS.</t>
  </si>
  <si>
    <t>MIJNWERKERS</t>
  </si>
  <si>
    <t>-</t>
  </si>
  <si>
    <t>708.6</t>
  </si>
  <si>
    <t>P.M.</t>
  </si>
  <si>
    <t>703.4</t>
  </si>
  <si>
    <t>Ontvangsten globaal beheer</t>
  </si>
  <si>
    <t>Alt. Financiering §1quater - Loontrekkenden</t>
  </si>
  <si>
    <t>Alt. Financiering §1quater - Zelfstandigen</t>
  </si>
  <si>
    <t>Overdracht zelfstandigen - Gemengde loopbanen</t>
  </si>
  <si>
    <t>Bijdragen</t>
  </si>
  <si>
    <t>Persoonlijke bijdragen</t>
  </si>
  <si>
    <t>Bijdragen gepensioneerden</t>
  </si>
  <si>
    <t>Inhaalbedragen ziekenhuizen</t>
  </si>
  <si>
    <t>Toegewezen ontvangsten</t>
  </si>
  <si>
    <t>Ontvangsten revalidatie</t>
  </si>
  <si>
    <t>Automobielverzekering</t>
  </si>
  <si>
    <t>Bijdragen hospitalisatieverzekering</t>
  </si>
  <si>
    <t>Vergoeding op verpakkingen geneesmiddelen</t>
  </si>
  <si>
    <t>Heffing zakencijfer farmaceutische produkten</t>
  </si>
  <si>
    <t>Artikel 104quater</t>
  </si>
  <si>
    <t>Overdrachten</t>
  </si>
  <si>
    <t>R.V.P. - Inval. Pens. Mijnwerkers</t>
  </si>
  <si>
    <t>Bijdragen experimenten</t>
  </si>
  <si>
    <t>Opbrengsten van beleggingen</t>
  </si>
  <si>
    <t>Interesten op beleggingen V.I.</t>
  </si>
  <si>
    <t>Beleggingen bijdragefondsen</t>
  </si>
  <si>
    <t>Beleggingen fondsen boni's</t>
  </si>
  <si>
    <t>Diversen</t>
  </si>
  <si>
    <t>Internationale Verdragen</t>
  </si>
  <si>
    <t>Gerechtelijke interesten</t>
  </si>
  <si>
    <t>Terugvorderingen artikel 157 (Zorgenverstrekkers)</t>
  </si>
  <si>
    <t>Recuperatie FOD Justitie (Gedetineerden)</t>
  </si>
  <si>
    <t>Terugvordering Inval. Pens. Mijnwerkers</t>
  </si>
  <si>
    <t>TOTAAL ONTVANGSTEN</t>
  </si>
  <si>
    <t>Prestaties</t>
  </si>
  <si>
    <t>Primaire arbeidsongeschiktheid</t>
  </si>
  <si>
    <t>Moederschaps- en vaderschapsrust</t>
  </si>
  <si>
    <t>Invaliditeit</t>
  </si>
  <si>
    <t>Begrafeniskosten</t>
  </si>
  <si>
    <t>Verwarmingstoelage</t>
  </si>
  <si>
    <t>Invaliditeitspensioen mijnwerkers</t>
  </si>
  <si>
    <t>Vakantiegeld</t>
  </si>
  <si>
    <t>Administratiekosten V.I.</t>
  </si>
  <si>
    <t>Forfait administratiekosten  5 V.I.</t>
  </si>
  <si>
    <t>Bijkomende Administratiekosten:</t>
  </si>
  <si>
    <t>Lasten RIZIV</t>
  </si>
  <si>
    <t>Administratiekosten R.I.Z.I.V.</t>
  </si>
  <si>
    <t>Expertise</t>
  </si>
  <si>
    <t>Sociaal statuut</t>
  </si>
  <si>
    <t>Stagemeesters</t>
  </si>
  <si>
    <t>Overdracht kenniscentrum</t>
  </si>
  <si>
    <t>Sociaal akkoord</t>
  </si>
  <si>
    <t>Patientenvereniging</t>
  </si>
  <si>
    <t>Overdracht bijdragen experimenten</t>
  </si>
  <si>
    <t>Heffing Agentschap geneesmiddelen</t>
  </si>
  <si>
    <t>Provisiefonds farmaceut. specialiteiten</t>
  </si>
  <si>
    <t>Belgo- Luxemburgs verdrag</t>
  </si>
  <si>
    <t>Aanvullende uitkering grensarbeiders</t>
  </si>
  <si>
    <t>Gerechtelijke intresten</t>
  </si>
  <si>
    <t>Verhoogde kosten tarificatiediensten</t>
  </si>
  <si>
    <t>Assignatiekosten</t>
  </si>
  <si>
    <t>Oninvorderbare prestaties</t>
  </si>
  <si>
    <t>803.4-804.4</t>
  </si>
  <si>
    <t>833.2</t>
  </si>
  <si>
    <t>Budget RIZIV</t>
  </si>
  <si>
    <t>833.5</t>
  </si>
  <si>
    <t>805.9</t>
  </si>
  <si>
    <t>834.9</t>
  </si>
  <si>
    <t>Artikel 56 - 22</t>
  </si>
  <si>
    <t>Campagnes</t>
  </si>
  <si>
    <t>IMA - steekproef</t>
  </si>
  <si>
    <t>Toekomstfonds</t>
  </si>
  <si>
    <t>Overdracht herscholing uitkeringsverzekering</t>
  </si>
  <si>
    <t>Hide</t>
  </si>
  <si>
    <t>TOTAAL UITGAVEN</t>
  </si>
  <si>
    <t>RESULTAAT VAN HET JAAR</t>
  </si>
  <si>
    <t>Herscholing</t>
  </si>
  <si>
    <t>Intresten boni's (80%)</t>
  </si>
  <si>
    <t>883.8</t>
  </si>
  <si>
    <t>RECETTES</t>
  </si>
  <si>
    <t>(en milliers d'€)</t>
  </si>
  <si>
    <t>INDEPEND.</t>
  </si>
  <si>
    <t>Financement Alt. §1quater - Salariés</t>
  </si>
  <si>
    <t>Financement Alt. §1quater - Indépendants</t>
  </si>
  <si>
    <t>Transfert salariés - Carrières mixtes</t>
  </si>
  <si>
    <t>Cotisations</t>
  </si>
  <si>
    <t>Cotisations personelles</t>
  </si>
  <si>
    <t>Cotisations pensionnés</t>
  </si>
  <si>
    <t>Recettes affectées</t>
  </si>
  <si>
    <t>Recettes rééducation fonctionelle</t>
  </si>
  <si>
    <t>Assurances autos</t>
  </si>
  <si>
    <t>Cotisations assurance hospitalisation</t>
  </si>
  <si>
    <t>Redevance conditionnement médicaments</t>
  </si>
  <si>
    <t>Cotisation C.A. produits pharmaceutiques</t>
  </si>
  <si>
    <t>Article 104quater</t>
  </si>
  <si>
    <t>Transferts</t>
  </si>
  <si>
    <t>O.N.P. - Pensions de retraite ouvriers mineurs</t>
  </si>
  <si>
    <t>Redevances expérimentations</t>
  </si>
  <si>
    <t>Revenus de placements</t>
  </si>
  <si>
    <t>Intérêts sur placements O.A.</t>
  </si>
  <si>
    <t>Placement fonds des cotisations</t>
  </si>
  <si>
    <t>Placement fonds des bonis</t>
  </si>
  <si>
    <t>Divers</t>
  </si>
  <si>
    <t>Conventions Internationales</t>
  </si>
  <si>
    <t>Convention Belgo-Luxembourgeoise</t>
  </si>
  <si>
    <t>Intérêts judiciaires</t>
  </si>
  <si>
    <t>Récupérations article 157 (Prestat. de soins)</t>
  </si>
  <si>
    <t>Récupérations SPF Justice (Détenus)</t>
  </si>
  <si>
    <t>Récupération pensions inval. ouvriers mineurs</t>
  </si>
  <si>
    <t>DEPENSES</t>
  </si>
  <si>
    <t>Prestations</t>
  </si>
  <si>
    <t>Incapacité primaire</t>
  </si>
  <si>
    <t>Repos de maternité et paternité</t>
  </si>
  <si>
    <t>Invalidité</t>
  </si>
  <si>
    <t>Frais funéraires</t>
  </si>
  <si>
    <t>Pensions d'invalidité ouvriers mineurs</t>
  </si>
  <si>
    <t>Pécule de vacance</t>
  </si>
  <si>
    <t>Allocation de chauffage</t>
  </si>
  <si>
    <t>Frais d'administration O.A.</t>
  </si>
  <si>
    <t>Forfait frais d'administration 5 O.A.</t>
  </si>
  <si>
    <t>Frais d'administration C.A.A.M.I.</t>
  </si>
  <si>
    <t>Supplément frais d'administration</t>
  </si>
  <si>
    <t xml:space="preserve">   - 20% sur intérêts placements</t>
  </si>
  <si>
    <t xml:space="preserve">   - % sur récupérations</t>
  </si>
  <si>
    <t>Charges I.N.A.M.I.</t>
  </si>
  <si>
    <t xml:space="preserve">   - 20% intresten op beleggingen en boni's</t>
  </si>
  <si>
    <t xml:space="preserve">   - % op terugvorderingen </t>
  </si>
  <si>
    <t xml:space="preserve">   - beheerskosten</t>
  </si>
  <si>
    <t xml:space="preserve">   - opdrachtenkosten</t>
  </si>
  <si>
    <t xml:space="preserve">   - frais de gestion</t>
  </si>
  <si>
    <t xml:space="preserve">   - frais de mission</t>
  </si>
  <si>
    <t>Statut Social</t>
  </si>
  <si>
    <t>Maîtres de stage</t>
  </si>
  <si>
    <t>Article 56 - 22</t>
  </si>
  <si>
    <t>Transfert centre de connaissance</t>
  </si>
  <si>
    <t>Accord social</t>
  </si>
  <si>
    <t>IMA - échantillon</t>
  </si>
  <si>
    <t>Associations de patients</t>
  </si>
  <si>
    <t>Caisse des marins - Assurance automobile</t>
  </si>
  <si>
    <t>Rattrapages hôpitaux</t>
  </si>
  <si>
    <t>O.N.P. - Pensions invalidité ouvriers mineurs</t>
  </si>
  <si>
    <t>Transfert redevances expérimentations</t>
  </si>
  <si>
    <t>Transfert Agence Médicaments</t>
  </si>
  <si>
    <t>Fonds provisionnel spécialités pharmaceutiques</t>
  </si>
  <si>
    <t>Fonds de l'avenir</t>
  </si>
  <si>
    <t>Transfert reclassement assurance indemnités</t>
  </si>
  <si>
    <t>Allocations complémentaires frontaliers</t>
  </si>
  <si>
    <t>Frais supplémentaire O.T.</t>
  </si>
  <si>
    <t>Frais d'assignation</t>
  </si>
  <si>
    <t>Prestations non recouvrables</t>
  </si>
  <si>
    <t>TOTAL DEPENSES</t>
  </si>
  <si>
    <t>RESULTAT DE L'ANNEE</t>
  </si>
  <si>
    <t>TOTAL RECETTES</t>
  </si>
  <si>
    <t>Alt. Financiering §1quater - Zelfst. - Gereserveerd</t>
  </si>
  <si>
    <t>Alt. Financiering §1quater - Loontr. - Gereserveerd</t>
  </si>
  <si>
    <t>Financement Alt. §1quater - Indépend. - Réservé</t>
  </si>
  <si>
    <t>Financement Alt. §1quater - Salariés - Réservé</t>
  </si>
  <si>
    <t>Geneeskundige verstrekkingen - Basisbedrag</t>
  </si>
  <si>
    <t>Prestations de soins - Montant de base</t>
  </si>
  <si>
    <t>Ontvangsten §1bis - Loontrekkenden</t>
  </si>
  <si>
    <t>Ontvangsten §1bis - Zelfstandigen</t>
  </si>
  <si>
    <t>Technische correcties - Loontrekkenden</t>
  </si>
  <si>
    <t>Technische correcties - Zelfstandigen</t>
  </si>
  <si>
    <t>Corrections techniques - Salariés</t>
  </si>
  <si>
    <t>Corrections techniques - Indépendants</t>
  </si>
  <si>
    <t>Referentiebedragen: Stortingen ziekenhuizen</t>
  </si>
  <si>
    <t>Montants de référence: Versements hôpitaux</t>
  </si>
  <si>
    <t>Conventions Internationales - Hôpitaux</t>
  </si>
  <si>
    <t>Recettes gestion globale</t>
  </si>
  <si>
    <t>Recettes §1bis - Salariés</t>
  </si>
  <si>
    <t>Recettes §1bis - Indépendants</t>
  </si>
  <si>
    <t>FOD Volksgezondheid - Wet ziekenhuizen</t>
  </si>
  <si>
    <t>SPF Santé Publique - Loi hôpitaux</t>
  </si>
  <si>
    <t>Internationale Verdragen - Ziekenhuizen</t>
  </si>
  <si>
    <t>Kas der zeelieden - Autoverzekering</t>
  </si>
  <si>
    <t>Dotatie (E-health)</t>
  </si>
  <si>
    <t>Overdracht chronische ziekten</t>
  </si>
  <si>
    <t>Transfert maladies chroniques</t>
  </si>
  <si>
    <t>Internationale Verdragen - Spanje</t>
  </si>
  <si>
    <t>Conventions Internationales - Espagne</t>
  </si>
  <si>
    <t>Adviserend geneesheren accreditering</t>
  </si>
  <si>
    <t>Médecins conseils accréditation</t>
  </si>
  <si>
    <t>Participatiefonds</t>
  </si>
  <si>
    <t>Fonds de participation</t>
  </si>
  <si>
    <t>Dotatie fonds medische ongevallen</t>
  </si>
  <si>
    <t>Dotation fonds accidents médicaux</t>
  </si>
  <si>
    <t>Frais d'administration I.N.A.M.I.</t>
  </si>
  <si>
    <t>Gedetineerden</t>
  </si>
  <si>
    <t>Ziekenhuizen - 22,77% ligdagprijs</t>
  </si>
  <si>
    <t>Hôpitaux - 22,77% prix de journée</t>
  </si>
  <si>
    <t>Détenus</t>
  </si>
  <si>
    <t>Heffing marketing farmaceutische firma's</t>
  </si>
  <si>
    <t>Cotisation marketing firmes pharmaceutiques</t>
  </si>
  <si>
    <t>Drukken voorschriftenboekjes</t>
  </si>
  <si>
    <t>Impression carnets de prescription</t>
  </si>
  <si>
    <t>8453 - 8463 - 80500</t>
  </si>
  <si>
    <t>8453 - 8463</t>
  </si>
  <si>
    <t>F.M.O.</t>
  </si>
  <si>
    <t>F.A.M.</t>
  </si>
  <si>
    <t>INTERNE OVERDRACHTEN</t>
  </si>
  <si>
    <t>TRANSFERTS INTERNES</t>
  </si>
  <si>
    <t>Prestaties F.M.O.</t>
  </si>
  <si>
    <t>Vergoedingen-Catastrofes-Nosocomiales infecties</t>
  </si>
  <si>
    <t>MME</t>
  </si>
  <si>
    <t>TUSSENTOTAAL UITGAVEN</t>
  </si>
  <si>
    <t>Prestations F.A.M.</t>
  </si>
  <si>
    <t>Indemnisations-Sin.catastrophiques-Infect.nosocomiales</t>
  </si>
  <si>
    <t>EMA</t>
  </si>
  <si>
    <t>SOUS-TOTAL DEPENSES</t>
  </si>
  <si>
    <t>Dotation (E-health)</t>
  </si>
  <si>
    <t>Plasmaprodukten</t>
  </si>
  <si>
    <t>Produits plasma</t>
  </si>
  <si>
    <t xml:space="preserve">   - Interesten bijdragen</t>
  </si>
  <si>
    <t xml:space="preserve">   - Intérêts cotisations</t>
  </si>
  <si>
    <t>Point de contact national soins de santé international</t>
  </si>
  <si>
    <t>Intérêts sur fonds des bonis (80%)</t>
  </si>
  <si>
    <t>Nat. kontaktpunt internationale gezondheidszorg</t>
  </si>
  <si>
    <t>Boetes controledienst ziekenfondsen</t>
  </si>
  <si>
    <t>Amendes office de contrôle des mutualités</t>
  </si>
  <si>
    <t>Overgangsperiode staatshervorming</t>
  </si>
  <si>
    <t>Financiering uitgaven V.G.</t>
  </si>
  <si>
    <t>Financiering uitgaven F.G.</t>
  </si>
  <si>
    <t>Financiering uitgaven Brussel - G.G.C.</t>
  </si>
  <si>
    <t>Financiering uitgaven D.G.</t>
  </si>
  <si>
    <t>Transition réforme état</t>
  </si>
  <si>
    <t>Financement dépenses C. Fl.</t>
  </si>
  <si>
    <t>Financement dépenses C. Fr.</t>
  </si>
  <si>
    <t>Financement dépenses Bruxelles - C.O.C.O.M.</t>
  </si>
  <si>
    <t>Financement dépenses C.G.</t>
  </si>
  <si>
    <t>Dotatie (E-gezondheid)</t>
  </si>
  <si>
    <t>Dotation (E-santé)</t>
  </si>
  <si>
    <t>Enveloppe paramedische beroepen</t>
  </si>
  <si>
    <t>Enveloppe professions paramédicaux</t>
  </si>
  <si>
    <t>Dotatie FAGG</t>
  </si>
  <si>
    <t>Sluiting bedden</t>
  </si>
  <si>
    <t>Suppression lits</t>
  </si>
  <si>
    <t>Dotation AFMPS</t>
  </si>
  <si>
    <t>Incentive infoflux</t>
  </si>
  <si>
    <t>Raamakkoord VDAB</t>
  </si>
  <si>
    <t>Accord cadre VDAB</t>
  </si>
  <si>
    <t>Rééducation</t>
  </si>
  <si>
    <t>Handhaving doelmatige zorg</t>
  </si>
  <si>
    <t>Maintien efficiences des soins</t>
  </si>
  <si>
    <t>Beneluxa - Scanning horizon</t>
  </si>
  <si>
    <t>Hervorming ziekenhuizen</t>
  </si>
  <si>
    <t>Extra middelen toekomstpact</t>
  </si>
  <si>
    <t>Réforme hôpitaux</t>
  </si>
  <si>
    <t>Moyens supplementaires pact avenir</t>
  </si>
  <si>
    <t>Brussel vorming</t>
  </si>
  <si>
    <t>Bruxelles formation</t>
  </si>
  <si>
    <t>Financiering IBF - Globaal Beheer Werknemers</t>
  </si>
  <si>
    <t>Financement FBI - Gestion Globale Employés</t>
  </si>
  <si>
    <t>Mobile Health - Vervolgacties</t>
  </si>
  <si>
    <t>Mobile Health - Actions de suivi</t>
  </si>
  <si>
    <t>Project GIGOB - Bigdata</t>
  </si>
  <si>
    <t>Project IPS</t>
  </si>
  <si>
    <t>Projet IPS</t>
  </si>
  <si>
    <t>Compenserende heffing</t>
  </si>
  <si>
    <t>Cotisation compensatoire</t>
  </si>
  <si>
    <t>Accord protocol Belrail - Financement communautés</t>
  </si>
  <si>
    <t>DOSZ - Zeevarenden - Gepensioneerden</t>
  </si>
  <si>
    <t>OSSOM - Marins - Pensionnés</t>
  </si>
  <si>
    <t>Contracten Art. 111 geneesmiddelen (Oud Art. 81)</t>
  </si>
  <si>
    <t>Contrats Art. 111 médicaments (Ancien Art. 81)</t>
  </si>
  <si>
    <t>Financiering COVID 19</t>
  </si>
  <si>
    <t>Financement COVID 19</t>
  </si>
  <si>
    <t>COVID 19</t>
  </si>
  <si>
    <t>Coût COVID 19 (Détail plus loin)</t>
  </si>
  <si>
    <t>Financiering</t>
  </si>
  <si>
    <t>Financement</t>
  </si>
  <si>
    <t>Kosten Covid 19  -  (Detail zie verder)</t>
  </si>
  <si>
    <t>Financiering Zorgpersoneelfonds BFM</t>
  </si>
  <si>
    <t>Financement fonds blouses blanches BMF</t>
  </si>
  <si>
    <t>Vermindering heffing zakencijfer</t>
  </si>
  <si>
    <t>Réduction cotisation chiffre d'affaire</t>
  </si>
  <si>
    <t>Claw forward</t>
  </si>
  <si>
    <t>Dotatie taks op de effectenrekeningen</t>
  </si>
  <si>
    <t>Dotation taxe sur comptes-titres</t>
  </si>
  <si>
    <t>Re-integratie TNW coördinatoren</t>
  </si>
  <si>
    <t>Réintégration - Coordinateurs ReAT</t>
  </si>
  <si>
    <t>Transfert buiten doelstelling</t>
  </si>
  <si>
    <t>Protocolakkoord Belrai - Financiering gemeensch.</t>
  </si>
  <si>
    <t>Transfert hors objectif</t>
  </si>
  <si>
    <t>Niet te besteden bedrag</t>
  </si>
  <si>
    <t>Montant non affectable</t>
  </si>
  <si>
    <t>Moindres dépenses</t>
  </si>
  <si>
    <t>Coût 1er trimestre 2022 hôpitaux covid-19</t>
  </si>
  <si>
    <t>Minder uitgaven</t>
  </si>
  <si>
    <t>Kosten 1ste trimester 2022 ziekenhuizen covid-19</t>
  </si>
  <si>
    <t>Forfait administratiekosten K.G.V. HR-Rail</t>
  </si>
  <si>
    <t>Forfait frais d'administration C.S.S. HR-Rail</t>
  </si>
  <si>
    <t>Administratiekosten H.Z.I.V.</t>
  </si>
  <si>
    <t>Protocolakkoord Internationale Verdragen</t>
  </si>
  <si>
    <t>Protocole d'accord Conventions Internationales</t>
  </si>
  <si>
    <t>Kapitaaloperaties - Schuld ziekenhuizen covid 19</t>
  </si>
  <si>
    <t>Opérations en capital - Dettes hôpitaux covid 19</t>
  </si>
  <si>
    <t>Belgisch herstelplan</t>
  </si>
  <si>
    <t>Europees herstelfonds</t>
  </si>
  <si>
    <t>Plan de relance Belge</t>
  </si>
  <si>
    <t>Andere niet te besteden bedragen</t>
  </si>
  <si>
    <t>Autres montants non affectables</t>
  </si>
  <si>
    <t>Fonds Européen de relance</t>
  </si>
  <si>
    <t>IFDM</t>
  </si>
  <si>
    <t>BEGROTING VAN DE Z.I.V. - DIENSTJAAR 2022 - HERZIENING 5</t>
  </si>
  <si>
    <t>BUDGET DE L'A.M.I. - EXERCICE 2022 - REVISION 5</t>
  </si>
  <si>
    <t>Ondersteuning van het zorgpersoneel</t>
  </si>
  <si>
    <t>Structurele versterking # KiesvoordeZorg Plan 600</t>
  </si>
  <si>
    <t>Soutien au personnel soignant</t>
  </si>
  <si>
    <t>Renforcement structurel #Choisislessoins Plan 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</si>
</sst>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name val="Helv"/>
    </font>
    <font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3" fontId="1" fillId="0" borderId="0" xfId="0" applyNumberFormat="1" applyFont="1"/>
    <xf numFmtId="3" fontId="2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</xf>
    <xf numFmtId="3" fontId="1" fillId="0" borderId="4" xfId="0" applyNumberFormat="1" applyFont="1" applyBorder="1" applyAlignment="1" applyProtection="1">
      <alignment horizontal="centerContinuous"/>
    </xf>
    <xf numFmtId="3" fontId="1" fillId="0" borderId="4" xfId="0" applyNumberFormat="1" applyFont="1" applyBorder="1" applyAlignment="1" applyProtection="1">
      <alignment horizontal="center"/>
    </xf>
    <xf numFmtId="3" fontId="1" fillId="0" borderId="2" xfId="0" applyNumberFormat="1" applyFont="1" applyBorder="1" applyAlignment="1" applyProtection="1">
      <alignment horizontal="center"/>
    </xf>
    <xf numFmtId="3" fontId="4" fillId="0" borderId="0" xfId="0" applyNumberFormat="1" applyFont="1"/>
    <xf numFmtId="0" fontId="4" fillId="0" borderId="0" xfId="0" applyFont="1"/>
    <xf numFmtId="3" fontId="1" fillId="0" borderId="1" xfId="0" applyNumberFormat="1" applyFont="1" applyBorder="1"/>
    <xf numFmtId="3" fontId="3" fillId="0" borderId="5" xfId="0" applyNumberFormat="1" applyFont="1" applyBorder="1"/>
    <xf numFmtId="3" fontId="4" fillId="0" borderId="5" xfId="0" applyNumberFormat="1" applyFont="1" applyBorder="1"/>
    <xf numFmtId="3" fontId="4" fillId="0" borderId="2" xfId="0" applyNumberFormat="1" applyFont="1" applyBorder="1"/>
    <xf numFmtId="3" fontId="4" fillId="0" borderId="5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left"/>
    </xf>
    <xf numFmtId="3" fontId="3" fillId="0" borderId="5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center"/>
    </xf>
    <xf numFmtId="3" fontId="4" fillId="0" borderId="4" xfId="0" applyNumberFormat="1" applyFont="1" applyBorder="1"/>
    <xf numFmtId="3" fontId="4" fillId="2" borderId="4" xfId="0" applyNumberFormat="1" applyFont="1" applyFill="1" applyBorder="1"/>
    <xf numFmtId="0" fontId="4" fillId="0" borderId="0" xfId="0" applyFont="1" applyBorder="1"/>
    <xf numFmtId="3" fontId="4" fillId="0" borderId="0" xfId="0" applyNumberFormat="1" applyFont="1" applyBorder="1"/>
    <xf numFmtId="0" fontId="4" fillId="2" borderId="1" xfId="0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3" fontId="1" fillId="0" borderId="1" xfId="0" applyNumberFormat="1" applyFont="1" applyBorder="1" applyAlignment="1" applyProtection="1">
      <alignment horizontal="center"/>
    </xf>
    <xf numFmtId="0" fontId="4" fillId="0" borderId="1" xfId="0" applyFont="1" applyBorder="1"/>
    <xf numFmtId="3" fontId="4" fillId="0" borderId="5" xfId="0" applyNumberFormat="1" applyFont="1" applyBorder="1" applyAlignment="1"/>
    <xf numFmtId="3" fontId="4" fillId="0" borderId="5" xfId="0" applyNumberFormat="1" applyFont="1" applyFill="1" applyBorder="1"/>
    <xf numFmtId="0" fontId="6" fillId="0" borderId="1" xfId="0" applyFont="1" applyBorder="1"/>
    <xf numFmtId="0" fontId="6" fillId="0" borderId="5" xfId="0" applyFont="1" applyBorder="1"/>
    <xf numFmtId="3" fontId="4" fillId="0" borderId="1" xfId="0" applyNumberFormat="1" applyFont="1" applyBorder="1"/>
    <xf numFmtId="3" fontId="4" fillId="0" borderId="4" xfId="0" applyNumberFormat="1" applyFont="1" applyBorder="1" applyAlignment="1">
      <alignment horizontal="right"/>
    </xf>
    <xf numFmtId="3" fontId="3" fillId="0" borderId="8" xfId="0" applyNumberFormat="1" applyFont="1" applyBorder="1"/>
    <xf numFmtId="0" fontId="0" fillId="0" borderId="0" xfId="0" applyBorder="1"/>
    <xf numFmtId="0" fontId="0" fillId="0" borderId="1" xfId="0" applyBorder="1"/>
    <xf numFmtId="3" fontId="0" fillId="0" borderId="4" xfId="0" applyNumberFormat="1" applyBorder="1"/>
    <xf numFmtId="3" fontId="8" fillId="0" borderId="5" xfId="0" applyNumberFormat="1" applyFont="1" applyBorder="1"/>
    <xf numFmtId="3" fontId="0" fillId="0" borderId="5" xfId="0" applyNumberFormat="1" applyBorder="1"/>
    <xf numFmtId="3" fontId="0" fillId="0" borderId="2" xfId="0" applyNumberFormat="1" applyBorder="1"/>
    <xf numFmtId="3" fontId="0" fillId="0" borderId="5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1" xfId="0" applyNumberFormat="1" applyBorder="1"/>
    <xf numFmtId="3" fontId="0" fillId="0" borderId="8" xfId="0" applyNumberFormat="1" applyBorder="1"/>
    <xf numFmtId="3" fontId="4" fillId="0" borderId="8" xfId="0" applyNumberFormat="1" applyFont="1" applyBorder="1"/>
    <xf numFmtId="3" fontId="0" fillId="0" borderId="5" xfId="0" applyNumberFormat="1" applyBorder="1" applyAlignment="1">
      <alignment horizontal="right"/>
    </xf>
    <xf numFmtId="3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center"/>
    </xf>
    <xf numFmtId="3" fontId="0" fillId="0" borderId="2" xfId="0" applyNumberFormat="1" applyBorder="1" applyAlignment="1">
      <alignment horizontal="right"/>
    </xf>
    <xf numFmtId="1" fontId="4" fillId="0" borderId="5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4" fillId="0" borderId="5" xfId="0" applyNumberFormat="1" applyFont="1" applyBorder="1"/>
    <xf numFmtId="1" fontId="4" fillId="0" borderId="5" xfId="0" applyNumberFormat="1" applyFont="1" applyBorder="1" applyAlignment="1" applyProtection="1">
      <alignment horizontal="center"/>
    </xf>
    <xf numFmtId="1" fontId="3" fillId="0" borderId="5" xfId="0" applyNumberFormat="1" applyFont="1" applyBorder="1" applyAlignment="1" applyProtection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5" xfId="0" applyNumberFormat="1" applyBorder="1"/>
    <xf numFmtId="3" fontId="4" fillId="0" borderId="5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 applyProtection="1">
      <alignment horizontal="center"/>
    </xf>
    <xf numFmtId="0" fontId="4" fillId="2" borderId="9" xfId="0" applyFont="1" applyFill="1" applyBorder="1"/>
    <xf numFmtId="3" fontId="4" fillId="0" borderId="1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3" fontId="4" fillId="3" borderId="2" xfId="0" applyNumberFormat="1" applyFont="1" applyFill="1" applyBorder="1"/>
    <xf numFmtId="3" fontId="4" fillId="3" borderId="4" xfId="0" applyNumberFormat="1" applyFont="1" applyFill="1" applyBorder="1"/>
    <xf numFmtId="3" fontId="3" fillId="0" borderId="1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3" fontId="0" fillId="3" borderId="1" xfId="0" applyNumberFormat="1" applyFill="1" applyBorder="1"/>
    <xf numFmtId="3" fontId="0" fillId="3" borderId="2" xfId="0" applyNumberFormat="1" applyFill="1" applyBorder="1"/>
    <xf numFmtId="3" fontId="0" fillId="3" borderId="4" xfId="0" applyNumberFormat="1" applyFill="1" applyBorder="1"/>
    <xf numFmtId="3" fontId="3" fillId="0" borderId="1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right"/>
    </xf>
    <xf numFmtId="3" fontId="0" fillId="0" borderId="9" xfId="0" applyNumberFormat="1" applyBorder="1" applyAlignment="1">
      <alignment horizontal="center"/>
    </xf>
    <xf numFmtId="3" fontId="4" fillId="0" borderId="9" xfId="0" applyNumberFormat="1" applyFont="1" applyBorder="1"/>
    <xf numFmtId="3" fontId="3" fillId="0" borderId="8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3" fontId="1" fillId="0" borderId="6" xfId="0" applyNumberFormat="1" applyFont="1" applyBorder="1" applyAlignment="1" applyProtection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1" fillId="0" borderId="2" xfId="0" applyNumberFormat="1" applyFont="1" applyBorder="1" applyAlignment="1" applyProtection="1">
      <alignment horizontal="center" vertical="center"/>
    </xf>
    <xf numFmtId="3" fontId="1" fillId="0" borderId="10" xfId="0" applyNumberFormat="1" applyFont="1" applyBorder="1" applyAlignment="1" applyProtection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5"/>
  <sheetViews>
    <sheetView tabSelected="1" view="pageBreakPreview" zoomScaleNormal="100" workbookViewId="0">
      <selection sqref="A1:H1"/>
    </sheetView>
  </sheetViews>
  <sheetFormatPr defaultColWidth="8.85546875" defaultRowHeight="12.75" x14ac:dyDescent="0.2"/>
  <cols>
    <col min="1" max="1" width="44.7109375" style="1" customWidth="1"/>
    <col min="2" max="2" width="19.7109375" style="1" customWidth="1"/>
    <col min="3" max="3" width="11.7109375" style="1" bestFit="1" customWidth="1"/>
    <col min="4" max="8" width="11.7109375" style="1" customWidth="1"/>
    <col min="9" max="16384" width="8.85546875" style="1"/>
  </cols>
  <sheetData>
    <row r="1" spans="1:9" ht="15.75" x14ac:dyDescent="0.25">
      <c r="A1" s="94" t="s">
        <v>323</v>
      </c>
      <c r="B1" s="94"/>
      <c r="C1" s="94"/>
      <c r="D1" s="94"/>
      <c r="E1" s="94"/>
      <c r="F1" s="94"/>
      <c r="G1" s="94"/>
      <c r="H1" s="94"/>
      <c r="I1" s="2"/>
    </row>
    <row r="3" spans="1:9" x14ac:dyDescent="0.2">
      <c r="A3" s="3" t="s">
        <v>16</v>
      </c>
      <c r="B3" s="5" t="s">
        <v>14</v>
      </c>
      <c r="C3" s="89" t="s">
        <v>12</v>
      </c>
      <c r="D3" s="90"/>
      <c r="E3" s="30" t="s">
        <v>9</v>
      </c>
      <c r="F3" s="91" t="s">
        <v>217</v>
      </c>
      <c r="G3" s="91" t="s">
        <v>8</v>
      </c>
      <c r="H3" s="93" t="s">
        <v>7</v>
      </c>
    </row>
    <row r="4" spans="1:9" x14ac:dyDescent="0.2">
      <c r="A4" s="4" t="s">
        <v>17</v>
      </c>
      <c r="B4" s="6" t="s">
        <v>15</v>
      </c>
      <c r="C4" s="7" t="s">
        <v>13</v>
      </c>
      <c r="D4" s="8" t="s">
        <v>11</v>
      </c>
      <c r="E4" s="9" t="s">
        <v>10</v>
      </c>
      <c r="F4" s="95"/>
      <c r="G4" s="92"/>
      <c r="H4" s="92"/>
    </row>
    <row r="5" spans="1:9" x14ac:dyDescent="0.2">
      <c r="A5" s="12"/>
      <c r="B5" s="12"/>
      <c r="C5" s="12"/>
      <c r="D5" s="12"/>
      <c r="E5" s="12"/>
      <c r="F5" s="12"/>
      <c r="G5" s="12"/>
      <c r="H5" s="3"/>
    </row>
    <row r="6" spans="1:9" x14ac:dyDescent="0.2">
      <c r="A6" s="13" t="s">
        <v>25</v>
      </c>
      <c r="B6" s="13">
        <f>SUM(B7:B17)</f>
        <v>31317217</v>
      </c>
      <c r="C6" s="13">
        <f>SUM(C7:C17)</f>
        <v>11519513</v>
      </c>
      <c r="D6" s="13">
        <f>SUM(D7:D17)</f>
        <v>732643</v>
      </c>
      <c r="E6" s="13">
        <f>SUM(E7:E17)</f>
        <v>721</v>
      </c>
      <c r="F6" s="13">
        <f>SUM(F7:F17)</f>
        <v>0</v>
      </c>
      <c r="G6" s="13">
        <f>SUM(B6:F6)</f>
        <v>43570094</v>
      </c>
      <c r="H6" s="17"/>
    </row>
    <row r="7" spans="1:9" x14ac:dyDescent="0.2">
      <c r="A7" s="14" t="s">
        <v>179</v>
      </c>
      <c r="B7" s="14">
        <v>21565659</v>
      </c>
      <c r="C7" s="33">
        <v>11519513</v>
      </c>
      <c r="D7" s="17" t="s">
        <v>21</v>
      </c>
      <c r="E7" s="33">
        <v>721</v>
      </c>
      <c r="F7" s="17" t="s">
        <v>21</v>
      </c>
      <c r="G7" s="14">
        <f>SUM(B7:F7)</f>
        <v>33085893</v>
      </c>
      <c r="H7" s="56">
        <v>9451</v>
      </c>
    </row>
    <row r="8" spans="1:9" x14ac:dyDescent="0.2">
      <c r="A8" s="14" t="s">
        <v>180</v>
      </c>
      <c r="B8" s="14">
        <v>2232881</v>
      </c>
      <c r="C8" s="17" t="s">
        <v>21</v>
      </c>
      <c r="D8" s="33">
        <v>732643</v>
      </c>
      <c r="E8" s="17" t="s">
        <v>21</v>
      </c>
      <c r="F8" s="17" t="s">
        <v>21</v>
      </c>
      <c r="G8" s="14">
        <f>SUM(B8:F8)</f>
        <v>2965524</v>
      </c>
      <c r="H8" s="56">
        <v>9451</v>
      </c>
    </row>
    <row r="9" spans="1:9" x14ac:dyDescent="0.2">
      <c r="A9" s="14" t="s">
        <v>26</v>
      </c>
      <c r="B9" s="14">
        <v>6654847</v>
      </c>
      <c r="C9" s="17" t="s">
        <v>21</v>
      </c>
      <c r="D9" s="17" t="s">
        <v>21</v>
      </c>
      <c r="E9" s="17" t="s">
        <v>21</v>
      </c>
      <c r="F9" s="17" t="s">
        <v>21</v>
      </c>
      <c r="G9" s="14">
        <f>SUM(B9:F9)</f>
        <v>6654847</v>
      </c>
      <c r="H9" s="56">
        <v>9451</v>
      </c>
    </row>
    <row r="10" spans="1:9" x14ac:dyDescent="0.2">
      <c r="A10" s="14" t="s">
        <v>27</v>
      </c>
      <c r="B10" s="14">
        <v>689034</v>
      </c>
      <c r="C10" s="17" t="s">
        <v>21</v>
      </c>
      <c r="D10" s="17" t="s">
        <v>21</v>
      </c>
      <c r="E10" s="17" t="s">
        <v>21</v>
      </c>
      <c r="F10" s="17" t="s">
        <v>21</v>
      </c>
      <c r="G10" s="14">
        <f>SUM(B10:F10)</f>
        <v>689034</v>
      </c>
      <c r="H10" s="56">
        <v>9451</v>
      </c>
    </row>
    <row r="11" spans="1:9" hidden="1" x14ac:dyDescent="0.2">
      <c r="A11" s="14" t="s">
        <v>174</v>
      </c>
      <c r="B11" s="14">
        <v>0</v>
      </c>
      <c r="C11" s="17" t="s">
        <v>21</v>
      </c>
      <c r="D11" s="17" t="s">
        <v>21</v>
      </c>
      <c r="E11" s="17" t="s">
        <v>21</v>
      </c>
      <c r="F11" s="17" t="s">
        <v>21</v>
      </c>
      <c r="G11" s="14">
        <f t="shared" ref="G11:G43" si="0">SUM(B11:E11)</f>
        <v>0</v>
      </c>
      <c r="H11" s="56" t="s">
        <v>22</v>
      </c>
    </row>
    <row r="12" spans="1:9" hidden="1" x14ac:dyDescent="0.2">
      <c r="A12" s="14" t="s">
        <v>173</v>
      </c>
      <c r="B12" s="14">
        <v>0</v>
      </c>
      <c r="C12" s="17" t="s">
        <v>21</v>
      </c>
      <c r="D12" s="17" t="s">
        <v>21</v>
      </c>
      <c r="E12" s="17" t="s">
        <v>21</v>
      </c>
      <c r="F12" s="17" t="s">
        <v>21</v>
      </c>
      <c r="G12" s="14">
        <f t="shared" si="0"/>
        <v>0</v>
      </c>
      <c r="H12" s="56" t="s">
        <v>22</v>
      </c>
    </row>
    <row r="13" spans="1:9" hidden="1" x14ac:dyDescent="0.2">
      <c r="A13" s="14" t="s">
        <v>181</v>
      </c>
      <c r="B13" s="14">
        <v>0</v>
      </c>
      <c r="C13" s="17" t="s">
        <v>21</v>
      </c>
      <c r="D13" s="17" t="s">
        <v>21</v>
      </c>
      <c r="E13" s="17" t="s">
        <v>21</v>
      </c>
      <c r="F13" s="17" t="s">
        <v>21</v>
      </c>
      <c r="G13" s="14">
        <f t="shared" si="0"/>
        <v>0</v>
      </c>
      <c r="H13" s="56" t="s">
        <v>21</v>
      </c>
    </row>
    <row r="14" spans="1:9" hidden="1" x14ac:dyDescent="0.2">
      <c r="A14" s="14" t="s">
        <v>182</v>
      </c>
      <c r="B14" s="14">
        <v>0</v>
      </c>
      <c r="C14" s="17" t="s">
        <v>21</v>
      </c>
      <c r="D14" s="17" t="s">
        <v>21</v>
      </c>
      <c r="E14" s="17" t="s">
        <v>21</v>
      </c>
      <c r="F14" s="17" t="s">
        <v>21</v>
      </c>
      <c r="G14" s="14">
        <f t="shared" si="0"/>
        <v>0</v>
      </c>
      <c r="H14" s="56" t="s">
        <v>21</v>
      </c>
    </row>
    <row r="15" spans="1:9" hidden="1" x14ac:dyDescent="0.2">
      <c r="A15" s="14" t="s">
        <v>93</v>
      </c>
      <c r="B15" s="14"/>
      <c r="C15" s="17"/>
      <c r="D15" s="17"/>
      <c r="E15" s="17"/>
      <c r="F15" s="17"/>
      <c r="G15" s="14">
        <f t="shared" si="0"/>
        <v>0</v>
      </c>
      <c r="H15" s="56"/>
    </row>
    <row r="16" spans="1:9" x14ac:dyDescent="0.2">
      <c r="A16" s="14" t="s">
        <v>28</v>
      </c>
      <c r="B16" s="14">
        <v>174796</v>
      </c>
      <c r="C16" s="17" t="s">
        <v>21</v>
      </c>
      <c r="D16" s="17" t="s">
        <v>21</v>
      </c>
      <c r="E16" s="17" t="s">
        <v>21</v>
      </c>
      <c r="F16" s="17" t="s">
        <v>21</v>
      </c>
      <c r="G16" s="14">
        <f>SUM(B16:F17)</f>
        <v>174796</v>
      </c>
      <c r="H16" s="56">
        <v>9459</v>
      </c>
    </row>
    <row r="17" spans="1:8" hidden="1" x14ac:dyDescent="0.2">
      <c r="A17" s="14"/>
      <c r="B17" s="16">
        <v>0</v>
      </c>
      <c r="C17" s="17" t="s">
        <v>21</v>
      </c>
      <c r="D17" s="17" t="s">
        <v>21</v>
      </c>
      <c r="E17" s="17" t="s">
        <v>21</v>
      </c>
      <c r="F17" s="17" t="s">
        <v>21</v>
      </c>
      <c r="G17" s="14">
        <f>SUM(B17:F18)</f>
        <v>0</v>
      </c>
      <c r="H17" s="17" t="s">
        <v>21</v>
      </c>
    </row>
    <row r="18" spans="1:8" x14ac:dyDescent="0.2">
      <c r="A18" s="14"/>
      <c r="B18" s="14"/>
      <c r="C18" s="14"/>
      <c r="D18" s="14"/>
      <c r="E18" s="14"/>
      <c r="F18" s="14"/>
      <c r="G18" s="14"/>
      <c r="H18" s="56"/>
    </row>
    <row r="19" spans="1:8" x14ac:dyDescent="0.2">
      <c r="A19" s="13" t="s">
        <v>288</v>
      </c>
      <c r="B19" s="13">
        <f>SUM(B20:B25)</f>
        <v>1668090</v>
      </c>
      <c r="C19" s="13">
        <f>SUM(C20:C24)</f>
        <v>0</v>
      </c>
      <c r="D19" s="13">
        <f>SUM(D20:D24)</f>
        <v>0</v>
      </c>
      <c r="E19" s="13">
        <f>SUM(E20:E24)</f>
        <v>0</v>
      </c>
      <c r="F19" s="13">
        <f>SUM(F20:F24)</f>
        <v>0</v>
      </c>
      <c r="G19" s="13">
        <f>SUM(B19:F19)</f>
        <v>1668090</v>
      </c>
      <c r="H19" s="56"/>
    </row>
    <row r="20" spans="1:8" x14ac:dyDescent="0.2">
      <c r="A20" s="14" t="s">
        <v>284</v>
      </c>
      <c r="B20" s="14">
        <v>757196</v>
      </c>
      <c r="C20" s="17" t="s">
        <v>21</v>
      </c>
      <c r="D20" s="17" t="s">
        <v>21</v>
      </c>
      <c r="E20" s="17" t="s">
        <v>21</v>
      </c>
      <c r="F20" s="17" t="s">
        <v>21</v>
      </c>
      <c r="G20" s="14">
        <f>SUM(B20:F20)</f>
        <v>757196</v>
      </c>
      <c r="H20" s="58" t="s">
        <v>21</v>
      </c>
    </row>
    <row r="21" spans="1:8" x14ac:dyDescent="0.2">
      <c r="A21" s="14" t="s">
        <v>270</v>
      </c>
      <c r="B21" s="16">
        <v>130071</v>
      </c>
      <c r="C21" s="17" t="s">
        <v>21</v>
      </c>
      <c r="D21" s="17" t="s">
        <v>21</v>
      </c>
      <c r="E21" s="17" t="s">
        <v>21</v>
      </c>
      <c r="F21" s="17" t="s">
        <v>21</v>
      </c>
      <c r="G21" s="14">
        <f t="shared" ref="G21" si="1">SUM(B21:F21)</f>
        <v>130071</v>
      </c>
      <c r="H21" s="56">
        <v>9459</v>
      </c>
    </row>
    <row r="22" spans="1:8" x14ac:dyDescent="0.2">
      <c r="A22" s="14" t="s">
        <v>296</v>
      </c>
      <c r="B22" s="14">
        <v>434037</v>
      </c>
      <c r="C22" s="17" t="s">
        <v>21</v>
      </c>
      <c r="D22" s="17" t="s">
        <v>21</v>
      </c>
      <c r="E22" s="17" t="s">
        <v>21</v>
      </c>
      <c r="F22" s="17" t="s">
        <v>21</v>
      </c>
      <c r="G22" s="14">
        <f t="shared" si="0"/>
        <v>434037</v>
      </c>
      <c r="H22" s="58" t="s">
        <v>21</v>
      </c>
    </row>
    <row r="23" spans="1:8" hidden="1" x14ac:dyDescent="0.2">
      <c r="A23" s="14" t="s">
        <v>93</v>
      </c>
      <c r="B23" s="14"/>
      <c r="C23" s="17"/>
      <c r="D23" s="17"/>
      <c r="E23" s="17"/>
      <c r="F23" s="17"/>
      <c r="G23" s="14">
        <f t="shared" si="0"/>
        <v>0</v>
      </c>
      <c r="H23" s="56"/>
    </row>
    <row r="24" spans="1:8" hidden="1" x14ac:dyDescent="0.2">
      <c r="A24" s="14" t="s">
        <v>93</v>
      </c>
      <c r="B24" s="14"/>
      <c r="C24" s="17"/>
      <c r="D24" s="17"/>
      <c r="E24" s="17"/>
      <c r="F24" s="17"/>
      <c r="G24" s="14">
        <f t="shared" si="0"/>
        <v>0</v>
      </c>
      <c r="H24" s="56"/>
    </row>
    <row r="25" spans="1:8" x14ac:dyDescent="0.2">
      <c r="A25" s="14" t="s">
        <v>291</v>
      </c>
      <c r="B25" s="14">
        <v>346786</v>
      </c>
      <c r="C25" s="17" t="s">
        <v>21</v>
      </c>
      <c r="D25" s="17" t="s">
        <v>21</v>
      </c>
      <c r="E25" s="17" t="s">
        <v>21</v>
      </c>
      <c r="F25" s="17" t="s">
        <v>21</v>
      </c>
      <c r="G25" s="14">
        <f t="shared" ref="G25" si="2">SUM(B25:F25)</f>
        <v>346786</v>
      </c>
      <c r="H25" s="58" t="s">
        <v>21</v>
      </c>
    </row>
    <row r="26" spans="1:8" x14ac:dyDescent="0.2">
      <c r="A26" s="14"/>
      <c r="B26" s="14"/>
      <c r="C26" s="14"/>
      <c r="D26" s="14"/>
      <c r="E26" s="14"/>
      <c r="F26" s="14"/>
      <c r="G26" s="14"/>
      <c r="H26" s="56"/>
    </row>
    <row r="27" spans="1:8" x14ac:dyDescent="0.2">
      <c r="A27" s="13" t="s">
        <v>29</v>
      </c>
      <c r="B27" s="13">
        <f>SUM(B28:B32)</f>
        <v>1412201</v>
      </c>
      <c r="C27" s="13">
        <f>SUM(C28:C32)</f>
        <v>600</v>
      </c>
      <c r="D27" s="13">
        <f>SUM(D28:D32)</f>
        <v>0</v>
      </c>
      <c r="E27" s="13">
        <f>SUM(E28:E32)</f>
        <v>0</v>
      </c>
      <c r="F27" s="13">
        <f>SUM(F28:F32)</f>
        <v>0</v>
      </c>
      <c r="G27" s="13">
        <f>SUM(B27:F27)</f>
        <v>1412801</v>
      </c>
      <c r="H27" s="56"/>
    </row>
    <row r="28" spans="1:8" x14ac:dyDescent="0.2">
      <c r="A28" s="14" t="s">
        <v>30</v>
      </c>
      <c r="B28" s="14">
        <v>8929</v>
      </c>
      <c r="C28" s="33">
        <v>600</v>
      </c>
      <c r="D28" s="17" t="s">
        <v>21</v>
      </c>
      <c r="E28" s="17" t="s">
        <v>21</v>
      </c>
      <c r="F28" s="17" t="s">
        <v>21</v>
      </c>
      <c r="G28" s="14">
        <f>SUM(B28:F28)</f>
        <v>9529</v>
      </c>
      <c r="H28" s="56">
        <v>9461</v>
      </c>
    </row>
    <row r="29" spans="1:8" x14ac:dyDescent="0.2">
      <c r="A29" s="14" t="s">
        <v>31</v>
      </c>
      <c r="B29" s="14">
        <v>1403272</v>
      </c>
      <c r="C29" s="17" t="s">
        <v>21</v>
      </c>
      <c r="D29" s="17" t="s">
        <v>21</v>
      </c>
      <c r="E29" s="17" t="s">
        <v>21</v>
      </c>
      <c r="F29" s="17" t="s">
        <v>21</v>
      </c>
      <c r="G29" s="14">
        <f>SUM(B29:F29)</f>
        <v>1403272</v>
      </c>
      <c r="H29" s="56">
        <v>9451</v>
      </c>
    </row>
    <row r="30" spans="1:8" hidden="1" x14ac:dyDescent="0.2">
      <c r="A30" s="14" t="s">
        <v>93</v>
      </c>
      <c r="B30" s="14"/>
      <c r="C30" s="17"/>
      <c r="D30" s="17"/>
      <c r="E30" s="17"/>
      <c r="F30" s="17"/>
      <c r="G30" s="14">
        <f t="shared" si="0"/>
        <v>0</v>
      </c>
      <c r="H30" s="56"/>
    </row>
    <row r="31" spans="1:8" hidden="1" x14ac:dyDescent="0.2">
      <c r="A31" s="14" t="s">
        <v>93</v>
      </c>
      <c r="B31" s="14"/>
      <c r="C31" s="17"/>
      <c r="D31" s="17"/>
      <c r="E31" s="17"/>
      <c r="F31" s="17"/>
      <c r="G31" s="14">
        <f t="shared" si="0"/>
        <v>0</v>
      </c>
      <c r="H31" s="56"/>
    </row>
    <row r="32" spans="1:8" hidden="1" x14ac:dyDescent="0.2">
      <c r="A32" s="14" t="s">
        <v>93</v>
      </c>
      <c r="B32" s="14"/>
      <c r="C32" s="17"/>
      <c r="D32" s="17"/>
      <c r="E32" s="17"/>
      <c r="F32" s="17"/>
      <c r="G32" s="14">
        <f t="shared" si="0"/>
        <v>0</v>
      </c>
      <c r="H32" s="56"/>
    </row>
    <row r="33" spans="1:8" x14ac:dyDescent="0.2">
      <c r="A33" s="14"/>
      <c r="B33" s="14"/>
      <c r="C33" s="14"/>
      <c r="D33" s="14"/>
      <c r="E33" s="14"/>
      <c r="F33" s="14"/>
      <c r="G33" s="14"/>
      <c r="H33" s="56"/>
    </row>
    <row r="34" spans="1:8" x14ac:dyDescent="0.2">
      <c r="A34" s="13" t="s">
        <v>33</v>
      </c>
      <c r="B34" s="13">
        <f>SUM(B35:B45)</f>
        <v>1307120</v>
      </c>
      <c r="C34" s="13">
        <f>SUM(C35:C45)</f>
        <v>140593</v>
      </c>
      <c r="D34" s="13">
        <f>SUM(D35:D45)</f>
        <v>22049</v>
      </c>
      <c r="E34" s="38">
        <f>SUM(E35:E45)</f>
        <v>0</v>
      </c>
      <c r="F34" s="38">
        <f>SUM(F35:F45)</f>
        <v>0</v>
      </c>
      <c r="G34" s="13">
        <f t="shared" ref="G34:G40" si="3">SUM(B34:F34)</f>
        <v>1469762</v>
      </c>
      <c r="H34" s="57"/>
    </row>
    <row r="35" spans="1:8" x14ac:dyDescent="0.2">
      <c r="A35" s="14" t="s">
        <v>34</v>
      </c>
      <c r="B35" s="14">
        <v>628953</v>
      </c>
      <c r="C35" s="17" t="s">
        <v>21</v>
      </c>
      <c r="D35" s="17" t="s">
        <v>21</v>
      </c>
      <c r="E35" s="17" t="s">
        <v>21</v>
      </c>
      <c r="F35" s="17" t="s">
        <v>21</v>
      </c>
      <c r="G35" s="14">
        <f t="shared" si="3"/>
        <v>628953</v>
      </c>
      <c r="H35" s="56">
        <v>9351</v>
      </c>
    </row>
    <row r="36" spans="1:8" x14ac:dyDescent="0.2">
      <c r="A36" s="14" t="s">
        <v>35</v>
      </c>
      <c r="B36" s="14">
        <v>203433</v>
      </c>
      <c r="C36" s="33">
        <v>140593</v>
      </c>
      <c r="D36" s="33">
        <v>22049</v>
      </c>
      <c r="E36" s="17" t="s">
        <v>21</v>
      </c>
      <c r="F36" s="17" t="s">
        <v>21</v>
      </c>
      <c r="G36" s="14">
        <f t="shared" si="3"/>
        <v>366075</v>
      </c>
      <c r="H36" s="56">
        <v>9351</v>
      </c>
    </row>
    <row r="37" spans="1:8" x14ac:dyDescent="0.2">
      <c r="A37" s="14" t="s">
        <v>36</v>
      </c>
      <c r="B37" s="14">
        <v>176734</v>
      </c>
      <c r="C37" s="17" t="s">
        <v>21</v>
      </c>
      <c r="D37" s="17" t="s">
        <v>21</v>
      </c>
      <c r="E37" s="17" t="s">
        <v>21</v>
      </c>
      <c r="F37" s="17" t="s">
        <v>21</v>
      </c>
      <c r="G37" s="14">
        <f t="shared" si="3"/>
        <v>176734</v>
      </c>
      <c r="H37" s="56">
        <v>9351</v>
      </c>
    </row>
    <row r="38" spans="1:8" x14ac:dyDescent="0.2">
      <c r="A38" s="14" t="s">
        <v>37</v>
      </c>
      <c r="B38" s="14">
        <v>4633</v>
      </c>
      <c r="C38" s="17" t="s">
        <v>21</v>
      </c>
      <c r="D38" s="17" t="s">
        <v>21</v>
      </c>
      <c r="E38" s="17" t="s">
        <v>21</v>
      </c>
      <c r="F38" s="17" t="s">
        <v>21</v>
      </c>
      <c r="G38" s="14">
        <f t="shared" si="3"/>
        <v>4633</v>
      </c>
      <c r="H38" s="56">
        <v>9059</v>
      </c>
    </row>
    <row r="39" spans="1:8" x14ac:dyDescent="0.2">
      <c r="A39" s="14" t="s">
        <v>38</v>
      </c>
      <c r="B39" s="14">
        <v>287630</v>
      </c>
      <c r="C39" s="17" t="s">
        <v>21</v>
      </c>
      <c r="D39" s="17" t="s">
        <v>21</v>
      </c>
      <c r="E39" s="17" t="s">
        <v>21</v>
      </c>
      <c r="F39" s="17" t="s">
        <v>21</v>
      </c>
      <c r="G39" s="14">
        <f t="shared" si="3"/>
        <v>287630</v>
      </c>
      <c r="H39" s="56">
        <v>9351</v>
      </c>
    </row>
    <row r="40" spans="1:8" x14ac:dyDescent="0.2">
      <c r="A40" s="14" t="s">
        <v>211</v>
      </c>
      <c r="B40" s="14">
        <v>5737</v>
      </c>
      <c r="C40" s="17" t="s">
        <v>21</v>
      </c>
      <c r="D40" s="17" t="s">
        <v>21</v>
      </c>
      <c r="E40" s="17" t="s">
        <v>21</v>
      </c>
      <c r="F40" s="17" t="s">
        <v>21</v>
      </c>
      <c r="G40" s="14">
        <f t="shared" si="3"/>
        <v>5737</v>
      </c>
      <c r="H40" s="56">
        <v>9351</v>
      </c>
    </row>
    <row r="41" spans="1:8" hidden="1" x14ac:dyDescent="0.2">
      <c r="A41" s="14" t="s">
        <v>277</v>
      </c>
      <c r="B41" s="14">
        <v>0</v>
      </c>
      <c r="C41" s="17" t="s">
        <v>21</v>
      </c>
      <c r="D41" s="17" t="s">
        <v>21</v>
      </c>
      <c r="E41" s="17" t="s">
        <v>21</v>
      </c>
      <c r="F41" s="17" t="s">
        <v>21</v>
      </c>
      <c r="G41" s="14">
        <f t="shared" si="0"/>
        <v>0</v>
      </c>
      <c r="H41" s="56">
        <v>9351</v>
      </c>
    </row>
    <row r="42" spans="1:8" hidden="1" x14ac:dyDescent="0.2">
      <c r="A42" s="14" t="s">
        <v>295</v>
      </c>
      <c r="B42" s="16">
        <v>0</v>
      </c>
      <c r="C42" s="17" t="s">
        <v>21</v>
      </c>
      <c r="D42" s="17" t="s">
        <v>21</v>
      </c>
      <c r="E42" s="17" t="s">
        <v>21</v>
      </c>
      <c r="F42" s="17" t="s">
        <v>21</v>
      </c>
      <c r="G42" s="14">
        <f t="shared" si="0"/>
        <v>0</v>
      </c>
      <c r="H42" s="56">
        <v>9351</v>
      </c>
    </row>
    <row r="43" spans="1:8" hidden="1" x14ac:dyDescent="0.2">
      <c r="A43" s="14" t="s">
        <v>230</v>
      </c>
      <c r="B43" s="14">
        <v>0</v>
      </c>
      <c r="C43" s="17" t="s">
        <v>21</v>
      </c>
      <c r="D43" s="17" t="s">
        <v>21</v>
      </c>
      <c r="E43" s="17" t="s">
        <v>21</v>
      </c>
      <c r="F43" s="17" t="s">
        <v>21</v>
      </c>
      <c r="G43" s="14">
        <f t="shared" si="0"/>
        <v>0</v>
      </c>
      <c r="H43" s="56">
        <v>9351</v>
      </c>
    </row>
    <row r="44" spans="1:8" hidden="1" x14ac:dyDescent="0.2">
      <c r="A44" s="14" t="s">
        <v>202</v>
      </c>
      <c r="B44" s="17" t="s">
        <v>23</v>
      </c>
      <c r="C44" s="17" t="s">
        <v>21</v>
      </c>
      <c r="D44" s="17" t="s">
        <v>21</v>
      </c>
      <c r="E44" s="17" t="s">
        <v>21</v>
      </c>
      <c r="F44" s="17"/>
      <c r="G44" s="17" t="s">
        <v>23</v>
      </c>
      <c r="H44" s="56" t="s">
        <v>21</v>
      </c>
    </row>
    <row r="45" spans="1:8" hidden="1" x14ac:dyDescent="0.2">
      <c r="A45" s="14" t="s">
        <v>39</v>
      </c>
      <c r="B45" s="17" t="s">
        <v>23</v>
      </c>
      <c r="C45" s="17" t="s">
        <v>21</v>
      </c>
      <c r="D45" s="17" t="s">
        <v>21</v>
      </c>
      <c r="E45" s="17" t="s">
        <v>21</v>
      </c>
      <c r="F45" s="17"/>
      <c r="G45" s="17" t="s">
        <v>23</v>
      </c>
      <c r="H45" s="56" t="s">
        <v>21</v>
      </c>
    </row>
    <row r="46" spans="1:8" x14ac:dyDescent="0.2">
      <c r="A46" s="14"/>
      <c r="B46" s="18"/>
      <c r="C46" s="17"/>
      <c r="D46" s="17"/>
      <c r="E46" s="17"/>
      <c r="F46" s="17"/>
      <c r="G46" s="14"/>
      <c r="H46" s="56"/>
    </row>
    <row r="47" spans="1:8" x14ac:dyDescent="0.2">
      <c r="A47" s="13" t="s">
        <v>40</v>
      </c>
      <c r="B47" s="19">
        <f>SUM(B48:B52)</f>
        <v>0</v>
      </c>
      <c r="C47" s="19">
        <f>SUM(C48:C52)</f>
        <v>0</v>
      </c>
      <c r="D47" s="19">
        <f>SUM(D48:D52)</f>
        <v>0</v>
      </c>
      <c r="E47" s="19">
        <f>SUM(E48:E52)</f>
        <v>10</v>
      </c>
      <c r="F47" s="19">
        <f>SUM(F48:F52)</f>
        <v>0</v>
      </c>
      <c r="G47" s="13">
        <f>SUM(B47:F47)</f>
        <v>10</v>
      </c>
      <c r="H47" s="56"/>
    </row>
    <row r="48" spans="1:8" x14ac:dyDescent="0.2">
      <c r="A48" s="14" t="s">
        <v>41</v>
      </c>
      <c r="B48" s="17" t="s">
        <v>21</v>
      </c>
      <c r="C48" s="17" t="s">
        <v>21</v>
      </c>
      <c r="D48" s="17" t="s">
        <v>21</v>
      </c>
      <c r="E48" s="33">
        <v>10</v>
      </c>
      <c r="F48" s="17" t="s">
        <v>21</v>
      </c>
      <c r="G48" s="14">
        <f>SUM(B48:F52)</f>
        <v>10</v>
      </c>
      <c r="H48" s="56">
        <v>9453</v>
      </c>
    </row>
    <row r="49" spans="1:8" hidden="1" x14ac:dyDescent="0.2">
      <c r="A49" s="14" t="s">
        <v>93</v>
      </c>
      <c r="B49" s="17"/>
      <c r="C49" s="17"/>
      <c r="D49" s="17"/>
      <c r="E49" s="14"/>
      <c r="F49" s="14"/>
      <c r="G49" s="14">
        <f>SUM(B49:E49)</f>
        <v>0</v>
      </c>
      <c r="H49" s="56"/>
    </row>
    <row r="50" spans="1:8" hidden="1" x14ac:dyDescent="0.2">
      <c r="A50" s="14" t="s">
        <v>93</v>
      </c>
      <c r="B50" s="17"/>
      <c r="C50" s="17"/>
      <c r="D50" s="17"/>
      <c r="E50" s="14"/>
      <c r="F50" s="14"/>
      <c r="G50" s="14">
        <f>SUM(B50:E50)</f>
        <v>0</v>
      </c>
      <c r="H50" s="56"/>
    </row>
    <row r="51" spans="1:8" hidden="1" x14ac:dyDescent="0.2">
      <c r="A51" s="14" t="s">
        <v>93</v>
      </c>
      <c r="B51" s="17"/>
      <c r="C51" s="17"/>
      <c r="D51" s="17"/>
      <c r="E51" s="14"/>
      <c r="F51" s="14"/>
      <c r="G51" s="14">
        <f>SUM(B51:E51)</f>
        <v>0</v>
      </c>
      <c r="H51" s="56"/>
    </row>
    <row r="52" spans="1:8" hidden="1" x14ac:dyDescent="0.2">
      <c r="A52" s="14" t="s">
        <v>42</v>
      </c>
      <c r="B52" s="17" t="s">
        <v>23</v>
      </c>
      <c r="C52" s="17" t="s">
        <v>21</v>
      </c>
      <c r="D52" s="17" t="s">
        <v>21</v>
      </c>
      <c r="E52" s="17" t="s">
        <v>21</v>
      </c>
      <c r="F52" s="17"/>
      <c r="G52" s="17" t="s">
        <v>23</v>
      </c>
      <c r="H52" s="56" t="s">
        <v>24</v>
      </c>
    </row>
    <row r="53" spans="1:8" x14ac:dyDescent="0.2">
      <c r="A53" s="14"/>
      <c r="B53" s="14"/>
      <c r="C53" s="14"/>
      <c r="D53" s="14"/>
      <c r="E53" s="14"/>
      <c r="F53" s="14"/>
      <c r="G53" s="14"/>
      <c r="H53" s="56"/>
    </row>
    <row r="54" spans="1:8" x14ac:dyDescent="0.2">
      <c r="A54" s="13" t="s">
        <v>43</v>
      </c>
      <c r="B54" s="13">
        <f>SUM(B55:B60)</f>
        <v>1409</v>
      </c>
      <c r="C54" s="13">
        <f>SUM(C55:C60)</f>
        <v>5</v>
      </c>
      <c r="D54" s="13">
        <f>SUM(D55:D60)</f>
        <v>2</v>
      </c>
      <c r="E54" s="13">
        <f>SUM(E55:E60)</f>
        <v>0</v>
      </c>
      <c r="F54" s="13">
        <f>SUM(F55:F60)</f>
        <v>0</v>
      </c>
      <c r="G54" s="13">
        <f>SUM(B54:F54)</f>
        <v>1416</v>
      </c>
      <c r="H54" s="56"/>
    </row>
    <row r="55" spans="1:8" x14ac:dyDescent="0.2">
      <c r="A55" s="14" t="s">
        <v>44</v>
      </c>
      <c r="B55" s="14">
        <v>3</v>
      </c>
      <c r="C55" s="33">
        <v>5</v>
      </c>
      <c r="D55" s="33">
        <v>2</v>
      </c>
      <c r="E55" s="17" t="s">
        <v>21</v>
      </c>
      <c r="F55" s="17" t="s">
        <v>21</v>
      </c>
      <c r="G55" s="14">
        <f>SUM(B55:F55)</f>
        <v>10</v>
      </c>
      <c r="H55" s="56">
        <v>9461</v>
      </c>
    </row>
    <row r="56" spans="1:8" x14ac:dyDescent="0.2">
      <c r="A56" s="14" t="s">
        <v>45</v>
      </c>
      <c r="B56" s="14">
        <v>1406</v>
      </c>
      <c r="C56" s="17" t="s">
        <v>21</v>
      </c>
      <c r="D56" s="17" t="s">
        <v>21</v>
      </c>
      <c r="E56" s="17" t="s">
        <v>21</v>
      </c>
      <c r="F56" s="17" t="s">
        <v>21</v>
      </c>
      <c r="G56" s="14">
        <f>SUM(B56:F56)</f>
        <v>1406</v>
      </c>
      <c r="H56" s="56">
        <v>9461</v>
      </c>
    </row>
    <row r="57" spans="1:8" x14ac:dyDescent="0.2">
      <c r="A57" s="14" t="s">
        <v>46</v>
      </c>
      <c r="B57" s="14">
        <v>0</v>
      </c>
      <c r="C57" s="17" t="s">
        <v>21</v>
      </c>
      <c r="D57" s="17" t="s">
        <v>21</v>
      </c>
      <c r="E57" s="17" t="s">
        <v>21</v>
      </c>
      <c r="F57" s="17" t="s">
        <v>21</v>
      </c>
      <c r="G57" s="14">
        <f>SUM(B57:F57)</f>
        <v>0</v>
      </c>
      <c r="H57" s="56">
        <v>9461</v>
      </c>
    </row>
    <row r="58" spans="1:8" hidden="1" x14ac:dyDescent="0.2">
      <c r="A58" s="14" t="s">
        <v>93</v>
      </c>
      <c r="B58" s="14"/>
      <c r="C58" s="17"/>
      <c r="D58" s="17"/>
      <c r="E58" s="17"/>
      <c r="F58" s="17"/>
      <c r="G58" s="14">
        <f t="shared" ref="G58:G60" si="4">SUM(B58:E58)</f>
        <v>0</v>
      </c>
      <c r="H58" s="56"/>
    </row>
    <row r="59" spans="1:8" hidden="1" x14ac:dyDescent="0.2">
      <c r="A59" s="14" t="s">
        <v>93</v>
      </c>
      <c r="B59" s="14"/>
      <c r="C59" s="17"/>
      <c r="D59" s="17"/>
      <c r="E59" s="17"/>
      <c r="F59" s="17"/>
      <c r="G59" s="14">
        <f t="shared" si="4"/>
        <v>0</v>
      </c>
      <c r="H59" s="56"/>
    </row>
    <row r="60" spans="1:8" hidden="1" x14ac:dyDescent="0.2">
      <c r="A60" s="14" t="s">
        <v>93</v>
      </c>
      <c r="B60" s="14"/>
      <c r="C60" s="17"/>
      <c r="D60" s="17"/>
      <c r="E60" s="17"/>
      <c r="F60" s="17"/>
      <c r="G60" s="14">
        <f t="shared" si="4"/>
        <v>0</v>
      </c>
      <c r="H60" s="56"/>
    </row>
    <row r="61" spans="1:8" x14ac:dyDescent="0.2">
      <c r="A61" s="14"/>
      <c r="B61" s="14"/>
      <c r="C61" s="14"/>
      <c r="D61" s="14"/>
      <c r="E61" s="14"/>
      <c r="F61" s="14"/>
      <c r="G61" s="14"/>
      <c r="H61" s="56"/>
    </row>
    <row r="62" spans="1:8" x14ac:dyDescent="0.2">
      <c r="A62" s="13" t="s">
        <v>47</v>
      </c>
      <c r="B62" s="13">
        <f t="shared" ref="B62:G62" si="5">SUM(B63:B78)</f>
        <v>1681823</v>
      </c>
      <c r="C62" s="13">
        <f t="shared" si="5"/>
        <v>11353</v>
      </c>
      <c r="D62" s="13">
        <f t="shared" si="5"/>
        <v>180</v>
      </c>
      <c r="E62" s="13">
        <f t="shared" si="5"/>
        <v>10</v>
      </c>
      <c r="F62" s="13">
        <f t="shared" si="5"/>
        <v>0</v>
      </c>
      <c r="G62" s="13">
        <f t="shared" si="5"/>
        <v>1693366</v>
      </c>
      <c r="H62" s="56"/>
    </row>
    <row r="63" spans="1:8" hidden="1" x14ac:dyDescent="0.2">
      <c r="A63" s="14" t="s">
        <v>284</v>
      </c>
      <c r="B63" s="14">
        <v>0</v>
      </c>
      <c r="C63" s="17" t="s">
        <v>21</v>
      </c>
      <c r="D63" s="17" t="s">
        <v>21</v>
      </c>
      <c r="E63" s="17" t="s">
        <v>21</v>
      </c>
      <c r="F63" s="17" t="s">
        <v>21</v>
      </c>
      <c r="G63" s="14">
        <f>SUM(B63:F63)</f>
        <v>0</v>
      </c>
      <c r="H63" s="58" t="s">
        <v>21</v>
      </c>
    </row>
    <row r="64" spans="1:8" hidden="1" x14ac:dyDescent="0.2">
      <c r="A64" s="14" t="s">
        <v>202</v>
      </c>
      <c r="B64" s="14">
        <v>0</v>
      </c>
      <c r="C64" s="17" t="s">
        <v>21</v>
      </c>
      <c r="D64" s="17" t="s">
        <v>21</v>
      </c>
      <c r="E64" s="17" t="s">
        <v>21</v>
      </c>
      <c r="F64" s="17" t="s">
        <v>21</v>
      </c>
      <c r="G64" s="14">
        <f>SUM(B64:F64)</f>
        <v>0</v>
      </c>
      <c r="H64" s="56">
        <v>9873</v>
      </c>
    </row>
    <row r="65" spans="1:8" x14ac:dyDescent="0.2">
      <c r="A65" s="14" t="s">
        <v>48</v>
      </c>
      <c r="B65" s="14">
        <v>437561</v>
      </c>
      <c r="C65" s="33">
        <v>4000</v>
      </c>
      <c r="D65" s="33">
        <v>150</v>
      </c>
      <c r="E65" s="17" t="s">
        <v>21</v>
      </c>
      <c r="F65" s="17" t="s">
        <v>21</v>
      </c>
      <c r="G65" s="14">
        <f>SUM(B65:F65)</f>
        <v>441711</v>
      </c>
      <c r="H65" s="56">
        <v>9356</v>
      </c>
    </row>
    <row r="66" spans="1:8" x14ac:dyDescent="0.2">
      <c r="A66" s="14" t="s">
        <v>317</v>
      </c>
      <c r="B66" s="16">
        <v>7250</v>
      </c>
      <c r="C66" s="54" t="s">
        <v>21</v>
      </c>
      <c r="D66" s="17" t="s">
        <v>21</v>
      </c>
      <c r="E66" s="17" t="s">
        <v>21</v>
      </c>
      <c r="F66" s="17" t="s">
        <v>21</v>
      </c>
      <c r="G66" s="14">
        <f>SUM(B66:F66)</f>
        <v>7250</v>
      </c>
      <c r="H66" s="58" t="s">
        <v>21</v>
      </c>
    </row>
    <row r="67" spans="1:8" x14ac:dyDescent="0.2">
      <c r="A67" s="14" t="s">
        <v>316</v>
      </c>
      <c r="B67" s="16">
        <v>26610</v>
      </c>
      <c r="C67" s="54" t="s">
        <v>21</v>
      </c>
      <c r="D67" s="17" t="s">
        <v>21</v>
      </c>
      <c r="E67" s="17" t="s">
        <v>21</v>
      </c>
      <c r="F67" s="17" t="s">
        <v>21</v>
      </c>
      <c r="G67" s="14">
        <f>SUM(B67:F67)</f>
        <v>26610</v>
      </c>
      <c r="H67" s="58" t="s">
        <v>21</v>
      </c>
    </row>
    <row r="68" spans="1:8" x14ac:dyDescent="0.2">
      <c r="A68" s="14" t="s">
        <v>49</v>
      </c>
      <c r="B68" s="14">
        <v>1609</v>
      </c>
      <c r="C68" s="33">
        <v>1600</v>
      </c>
      <c r="D68" s="33">
        <v>30</v>
      </c>
      <c r="E68" s="17" t="s">
        <v>21</v>
      </c>
      <c r="F68" s="17" t="s">
        <v>21</v>
      </c>
      <c r="G68" s="14">
        <f t="shared" ref="G68:G74" si="6">SUM(B68:F68)</f>
        <v>3239</v>
      </c>
      <c r="H68" s="56">
        <v>9461</v>
      </c>
    </row>
    <row r="69" spans="1:8" x14ac:dyDescent="0.2">
      <c r="A69" s="14" t="s">
        <v>50</v>
      </c>
      <c r="B69" s="14">
        <v>11258</v>
      </c>
      <c r="C69" s="17" t="s">
        <v>21</v>
      </c>
      <c r="D69" s="17" t="s">
        <v>21</v>
      </c>
      <c r="E69" s="17" t="s">
        <v>21</v>
      </c>
      <c r="F69" s="17" t="s">
        <v>21</v>
      </c>
      <c r="G69" s="14">
        <f t="shared" si="6"/>
        <v>11258</v>
      </c>
      <c r="H69" s="56">
        <v>9361</v>
      </c>
    </row>
    <row r="70" spans="1:8" x14ac:dyDescent="0.2">
      <c r="A70" s="14" t="s">
        <v>51</v>
      </c>
      <c r="B70" s="14">
        <v>3315</v>
      </c>
      <c r="C70" s="17" t="s">
        <v>21</v>
      </c>
      <c r="D70" s="17" t="s">
        <v>21</v>
      </c>
      <c r="E70" s="17" t="s">
        <v>21</v>
      </c>
      <c r="F70" s="17" t="s">
        <v>21</v>
      </c>
      <c r="G70" s="14">
        <f t="shared" si="6"/>
        <v>3315</v>
      </c>
      <c r="H70" s="56">
        <v>9361</v>
      </c>
    </row>
    <row r="71" spans="1:8" x14ac:dyDescent="0.2">
      <c r="A71" s="14" t="s">
        <v>52</v>
      </c>
      <c r="B71" s="17" t="s">
        <v>21</v>
      </c>
      <c r="C71" s="17" t="s">
        <v>21</v>
      </c>
      <c r="D71" s="17" t="s">
        <v>21</v>
      </c>
      <c r="E71" s="53">
        <v>10</v>
      </c>
      <c r="F71" s="17" t="s">
        <v>21</v>
      </c>
      <c r="G71" s="14">
        <f t="shared" si="6"/>
        <v>10</v>
      </c>
      <c r="H71" s="56">
        <v>9361</v>
      </c>
    </row>
    <row r="72" spans="1:8" hidden="1" x14ac:dyDescent="0.2">
      <c r="A72" s="14" t="s">
        <v>185</v>
      </c>
      <c r="B72" s="16">
        <v>0</v>
      </c>
      <c r="C72" s="17" t="s">
        <v>21</v>
      </c>
      <c r="D72" s="17" t="s">
        <v>21</v>
      </c>
      <c r="E72" s="17" t="s">
        <v>21</v>
      </c>
      <c r="F72" s="17" t="s">
        <v>21</v>
      </c>
      <c r="G72" s="14">
        <f t="shared" si="6"/>
        <v>0</v>
      </c>
      <c r="H72" s="56">
        <v>9363</v>
      </c>
    </row>
    <row r="73" spans="1:8" x14ac:dyDescent="0.2">
      <c r="A73" s="14" t="s">
        <v>196</v>
      </c>
      <c r="B73" s="17" t="s">
        <v>21</v>
      </c>
      <c r="C73" s="16">
        <v>5638</v>
      </c>
      <c r="D73" s="17" t="s">
        <v>21</v>
      </c>
      <c r="E73" s="17" t="s">
        <v>21</v>
      </c>
      <c r="F73" s="17" t="s">
        <v>21</v>
      </c>
      <c r="G73" s="14">
        <f t="shared" si="6"/>
        <v>5638</v>
      </c>
      <c r="H73" s="58" t="s">
        <v>21</v>
      </c>
    </row>
    <row r="74" spans="1:8" x14ac:dyDescent="0.2">
      <c r="A74" s="14" t="s">
        <v>322</v>
      </c>
      <c r="B74" s="17" t="s">
        <v>21</v>
      </c>
      <c r="C74" s="16">
        <v>115</v>
      </c>
      <c r="D74" s="17" t="s">
        <v>21</v>
      </c>
      <c r="E74" s="17" t="s">
        <v>21</v>
      </c>
      <c r="F74" s="17" t="s">
        <v>21</v>
      </c>
      <c r="G74" s="14">
        <f t="shared" si="6"/>
        <v>115</v>
      </c>
      <c r="H74" s="58" t="s">
        <v>21</v>
      </c>
    </row>
    <row r="75" spans="1:8" x14ac:dyDescent="0.2">
      <c r="A75" s="14" t="s">
        <v>237</v>
      </c>
      <c r="B75" s="16">
        <v>30</v>
      </c>
      <c r="C75" s="17" t="s">
        <v>21</v>
      </c>
      <c r="D75" s="17" t="s">
        <v>21</v>
      </c>
      <c r="E75" s="17" t="s">
        <v>21</v>
      </c>
      <c r="F75" s="17" t="s">
        <v>21</v>
      </c>
      <c r="G75" s="14">
        <f>SUM(B75:F75)</f>
        <v>30</v>
      </c>
      <c r="H75" s="56">
        <v>9451</v>
      </c>
    </row>
    <row r="76" spans="1:8" x14ac:dyDescent="0.2">
      <c r="A76" s="14" t="s">
        <v>312</v>
      </c>
      <c r="B76" s="16">
        <v>1772</v>
      </c>
      <c r="C76" s="17" t="s">
        <v>21</v>
      </c>
      <c r="D76" s="17" t="s">
        <v>21</v>
      </c>
      <c r="E76" s="17" t="s">
        <v>21</v>
      </c>
      <c r="F76" s="17" t="s">
        <v>21</v>
      </c>
      <c r="G76" s="14">
        <f>SUM(B76:F76)</f>
        <v>1772</v>
      </c>
      <c r="H76" s="58" t="s">
        <v>21</v>
      </c>
    </row>
    <row r="77" spans="1:8" x14ac:dyDescent="0.2">
      <c r="A77" s="14" t="s">
        <v>301</v>
      </c>
      <c r="B77" s="16">
        <v>403</v>
      </c>
      <c r="C77" s="17" t="s">
        <v>21</v>
      </c>
      <c r="D77" s="17" t="s">
        <v>21</v>
      </c>
      <c r="E77" s="17" t="s">
        <v>21</v>
      </c>
      <c r="F77" s="17" t="s">
        <v>21</v>
      </c>
      <c r="G77" s="14">
        <f>SUM(B77:F77)</f>
        <v>403</v>
      </c>
      <c r="H77" s="58" t="s">
        <v>21</v>
      </c>
    </row>
    <row r="78" spans="1:8" x14ac:dyDescent="0.2">
      <c r="A78" s="14" t="s">
        <v>282</v>
      </c>
      <c r="B78" s="16">
        <v>1192015</v>
      </c>
      <c r="C78" s="17" t="s">
        <v>21</v>
      </c>
      <c r="D78" s="17" t="s">
        <v>21</v>
      </c>
      <c r="E78" s="17" t="s">
        <v>21</v>
      </c>
      <c r="F78" s="17" t="s">
        <v>21</v>
      </c>
      <c r="G78" s="14">
        <f>SUM(B78:F78)</f>
        <v>1192015</v>
      </c>
      <c r="H78" s="56">
        <v>93610</v>
      </c>
    </row>
    <row r="79" spans="1:8" x14ac:dyDescent="0.2">
      <c r="A79" s="14"/>
      <c r="B79" s="16"/>
      <c r="C79" s="17"/>
      <c r="D79" s="17"/>
      <c r="E79" s="17"/>
      <c r="F79" s="17"/>
      <c r="G79" s="84"/>
      <c r="H79" s="56"/>
    </row>
    <row r="80" spans="1:8" x14ac:dyDescent="0.2">
      <c r="A80" s="13" t="s">
        <v>239</v>
      </c>
      <c r="B80" s="19">
        <f t="shared" ref="B80:G80" si="7">SUM(B81:B84)</f>
        <v>0</v>
      </c>
      <c r="C80" s="19">
        <f t="shared" si="7"/>
        <v>0</v>
      </c>
      <c r="D80" s="19">
        <f t="shared" si="7"/>
        <v>0</v>
      </c>
      <c r="E80" s="19">
        <f t="shared" si="7"/>
        <v>0</v>
      </c>
      <c r="F80" s="19">
        <f t="shared" si="7"/>
        <v>0</v>
      </c>
      <c r="G80" s="19">
        <f t="shared" si="7"/>
        <v>0</v>
      </c>
      <c r="H80" s="56"/>
    </row>
    <row r="81" spans="1:8" x14ac:dyDescent="0.2">
      <c r="A81" s="14" t="s">
        <v>240</v>
      </c>
      <c r="B81" s="86" t="s">
        <v>23</v>
      </c>
      <c r="C81" s="17" t="s">
        <v>21</v>
      </c>
      <c r="D81" s="17" t="s">
        <v>21</v>
      </c>
      <c r="E81" s="17" t="s">
        <v>21</v>
      </c>
      <c r="F81" s="17" t="s">
        <v>21</v>
      </c>
      <c r="G81" s="14">
        <f>SUM(B81:F81)</f>
        <v>0</v>
      </c>
      <c r="H81" s="56">
        <v>9474</v>
      </c>
    </row>
    <row r="82" spans="1:8" x14ac:dyDescent="0.2">
      <c r="A82" s="14" t="s">
        <v>241</v>
      </c>
      <c r="B82" s="86" t="s">
        <v>23</v>
      </c>
      <c r="C82" s="17" t="s">
        <v>21</v>
      </c>
      <c r="D82" s="17" t="s">
        <v>21</v>
      </c>
      <c r="E82" s="17" t="s">
        <v>21</v>
      </c>
      <c r="F82" s="17" t="s">
        <v>21</v>
      </c>
      <c r="G82" s="14">
        <f>SUM(B82:F82)</f>
        <v>0</v>
      </c>
      <c r="H82" s="56">
        <v>9474</v>
      </c>
    </row>
    <row r="83" spans="1:8" x14ac:dyDescent="0.2">
      <c r="A83" s="14" t="s">
        <v>242</v>
      </c>
      <c r="B83" s="86" t="s">
        <v>23</v>
      </c>
      <c r="C83" s="17" t="s">
        <v>21</v>
      </c>
      <c r="D83" s="17" t="s">
        <v>21</v>
      </c>
      <c r="E83" s="17" t="s">
        <v>21</v>
      </c>
      <c r="F83" s="17" t="s">
        <v>21</v>
      </c>
      <c r="G83" s="14">
        <f>SUM(B83:F83)</f>
        <v>0</v>
      </c>
      <c r="H83" s="56">
        <v>9474</v>
      </c>
    </row>
    <row r="84" spans="1:8" x14ac:dyDescent="0.2">
      <c r="A84" s="14" t="s">
        <v>243</v>
      </c>
      <c r="B84" s="87" t="s">
        <v>23</v>
      </c>
      <c r="C84" s="17" t="s">
        <v>21</v>
      </c>
      <c r="D84" s="17" t="s">
        <v>21</v>
      </c>
      <c r="E84" s="17" t="s">
        <v>21</v>
      </c>
      <c r="F84" s="17" t="s">
        <v>21</v>
      </c>
      <c r="G84" s="14">
        <f>SUM(B84:F84)</f>
        <v>0</v>
      </c>
      <c r="H84" s="56">
        <v>9474</v>
      </c>
    </row>
    <row r="85" spans="1:8" x14ac:dyDescent="0.2">
      <c r="A85" s="22" t="s">
        <v>53</v>
      </c>
      <c r="B85" s="23">
        <f t="shared" ref="B85:G85" si="8">B6+B19+B27+B34+B47+B54+B62+B80</f>
        <v>37387860</v>
      </c>
      <c r="C85" s="23">
        <f t="shared" si="8"/>
        <v>11672064</v>
      </c>
      <c r="D85" s="23">
        <f t="shared" si="8"/>
        <v>754874</v>
      </c>
      <c r="E85" s="23">
        <f t="shared" si="8"/>
        <v>741</v>
      </c>
      <c r="F85" s="23">
        <f t="shared" si="8"/>
        <v>0</v>
      </c>
      <c r="G85" s="23">
        <f t="shared" si="8"/>
        <v>49815539</v>
      </c>
      <c r="H85" s="24"/>
    </row>
    <row r="86" spans="1:8" x14ac:dyDescent="0.2">
      <c r="A86" s="22" t="s">
        <v>219</v>
      </c>
      <c r="B86" s="24"/>
      <c r="C86" s="24"/>
      <c r="D86" s="24"/>
      <c r="E86" s="24"/>
      <c r="F86" s="23">
        <v>28244</v>
      </c>
      <c r="G86" s="24"/>
      <c r="H86" s="24"/>
    </row>
    <row r="87" spans="1:8" x14ac:dyDescent="0.2">
      <c r="A87" s="10"/>
      <c r="B87" s="10"/>
      <c r="C87" s="10"/>
      <c r="D87" s="10"/>
      <c r="E87" s="10"/>
      <c r="F87" s="10"/>
      <c r="G87" s="10"/>
      <c r="H87" s="10"/>
    </row>
    <row r="88" spans="1:8" x14ac:dyDescent="0.2">
      <c r="A88" s="10"/>
      <c r="B88" s="10"/>
      <c r="C88" s="10"/>
      <c r="D88" s="10"/>
      <c r="E88" s="10"/>
      <c r="F88" s="10"/>
      <c r="G88" s="10"/>
      <c r="H88" s="10"/>
    </row>
    <row r="89" spans="1:8" x14ac:dyDescent="0.2">
      <c r="A89" s="10"/>
      <c r="B89" s="10"/>
      <c r="C89" s="10"/>
      <c r="D89" s="10"/>
      <c r="E89" s="10"/>
      <c r="F89" s="10"/>
      <c r="G89" s="10"/>
      <c r="H89" s="10"/>
    </row>
    <row r="90" spans="1:8" x14ac:dyDescent="0.2">
      <c r="A90" s="10"/>
      <c r="B90" s="10"/>
      <c r="C90" s="10"/>
      <c r="D90" s="10"/>
      <c r="E90" s="10"/>
      <c r="F90" s="10"/>
      <c r="G90" s="10"/>
      <c r="H90" s="10"/>
    </row>
    <row r="91" spans="1:8" x14ac:dyDescent="0.2">
      <c r="A91" s="10"/>
      <c r="B91" s="10"/>
      <c r="C91" s="10"/>
      <c r="D91" s="10"/>
      <c r="E91" s="10"/>
      <c r="F91" s="10"/>
      <c r="G91" s="10"/>
      <c r="H91" s="10"/>
    </row>
    <row r="92" spans="1:8" x14ac:dyDescent="0.2">
      <c r="A92" s="10"/>
      <c r="B92" s="10"/>
      <c r="C92" s="10"/>
      <c r="D92" s="10"/>
      <c r="E92" s="10"/>
      <c r="F92" s="10"/>
      <c r="G92" s="10"/>
      <c r="H92" s="10"/>
    </row>
    <row r="93" spans="1:8" x14ac:dyDescent="0.2">
      <c r="A93" s="10"/>
      <c r="B93" s="10"/>
      <c r="C93" s="10"/>
      <c r="D93" s="10"/>
      <c r="E93" s="10"/>
      <c r="F93" s="10"/>
      <c r="G93" s="10"/>
      <c r="H93" s="10"/>
    </row>
    <row r="94" spans="1:8" x14ac:dyDescent="0.2">
      <c r="A94" s="10"/>
      <c r="B94" s="10"/>
      <c r="C94" s="10"/>
      <c r="D94" s="10"/>
      <c r="E94" s="10"/>
      <c r="F94" s="10"/>
      <c r="G94" s="10"/>
      <c r="H94" s="10"/>
    </row>
    <row r="95" spans="1:8" x14ac:dyDescent="0.2">
      <c r="A95" s="10"/>
      <c r="B95" s="10"/>
      <c r="C95" s="10"/>
      <c r="D95" s="10"/>
      <c r="E95" s="10"/>
      <c r="F95" s="10"/>
      <c r="G95" s="10"/>
      <c r="H95" s="10"/>
    </row>
  </sheetData>
  <mergeCells count="5">
    <mergeCell ref="C3:D3"/>
    <mergeCell ref="G3:G4"/>
    <mergeCell ref="H3:H4"/>
    <mergeCell ref="A1:H1"/>
    <mergeCell ref="F3:F4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68" orientation="portrait" r:id="rId1"/>
  <headerFooter alignWithMargins="0"/>
  <ignoredErrors>
    <ignoredError sqref="G7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7"/>
  <sheetViews>
    <sheetView workbookViewId="0">
      <selection sqref="A1:H1"/>
    </sheetView>
  </sheetViews>
  <sheetFormatPr defaultColWidth="8.85546875" defaultRowHeight="12.75" x14ac:dyDescent="0.2"/>
  <cols>
    <col min="1" max="1" width="42.7109375" style="11" customWidth="1"/>
    <col min="2" max="2" width="16.7109375" style="11" customWidth="1"/>
    <col min="3" max="4" width="10.7109375" style="11" customWidth="1"/>
    <col min="5" max="5" width="15.7109375" style="11" customWidth="1"/>
    <col min="6" max="6" width="10.7109375" style="11" customWidth="1"/>
    <col min="7" max="7" width="11.7109375" style="11" customWidth="1"/>
    <col min="8" max="8" width="18.7109375" style="11" customWidth="1"/>
    <col min="9" max="16384" width="8.85546875" style="11"/>
  </cols>
  <sheetData>
    <row r="1" spans="1:9" ht="15.75" x14ac:dyDescent="0.25">
      <c r="A1" s="94" t="s">
        <v>323</v>
      </c>
      <c r="B1" s="94"/>
      <c r="C1" s="94"/>
      <c r="D1" s="94"/>
      <c r="E1" s="94"/>
      <c r="F1" s="94"/>
      <c r="G1" s="94"/>
      <c r="H1" s="94"/>
      <c r="I1" s="2"/>
    </row>
    <row r="3" spans="1:9" x14ac:dyDescent="0.2">
      <c r="A3" s="3" t="s">
        <v>18</v>
      </c>
      <c r="B3" s="5" t="s">
        <v>14</v>
      </c>
      <c r="C3" s="96" t="s">
        <v>12</v>
      </c>
      <c r="D3" s="97"/>
      <c r="E3" s="30" t="s">
        <v>19</v>
      </c>
      <c r="F3" s="91" t="s">
        <v>217</v>
      </c>
      <c r="G3" s="91" t="s">
        <v>8</v>
      </c>
      <c r="H3" s="93" t="s">
        <v>7</v>
      </c>
    </row>
    <row r="4" spans="1:9" x14ac:dyDescent="0.2">
      <c r="A4" s="4" t="s">
        <v>17</v>
      </c>
      <c r="B4" s="6" t="s">
        <v>15</v>
      </c>
      <c r="C4" s="7" t="s">
        <v>13</v>
      </c>
      <c r="D4" s="8" t="s">
        <v>11</v>
      </c>
      <c r="E4" s="9" t="s">
        <v>20</v>
      </c>
      <c r="F4" s="95"/>
      <c r="G4" s="98"/>
      <c r="H4" s="98"/>
    </row>
    <row r="5" spans="1:9" x14ac:dyDescent="0.2">
      <c r="A5" s="31"/>
      <c r="B5" s="31"/>
      <c r="C5" s="31"/>
      <c r="D5" s="31"/>
      <c r="E5" s="31"/>
      <c r="F5" s="31"/>
      <c r="G5" s="31"/>
      <c r="H5" s="34"/>
    </row>
    <row r="6" spans="1:9" x14ac:dyDescent="0.2">
      <c r="A6" s="13" t="s">
        <v>54</v>
      </c>
      <c r="B6" s="13">
        <f>SUM(B7:B18)</f>
        <v>32126154</v>
      </c>
      <c r="C6" s="13">
        <f>SUM(C7:C26)</f>
        <v>11272139</v>
      </c>
      <c r="D6" s="13">
        <f>SUM(D7:D26)</f>
        <v>731606</v>
      </c>
      <c r="E6" s="13">
        <f>SUM(E7:E26)</f>
        <v>490</v>
      </c>
      <c r="F6" s="13">
        <f>SUM(F7:F26)</f>
        <v>19250</v>
      </c>
      <c r="G6" s="13">
        <f>SUM(B6:F6)</f>
        <v>44149639</v>
      </c>
      <c r="H6" s="35"/>
    </row>
    <row r="7" spans="1:9" x14ac:dyDescent="0.2">
      <c r="A7" s="14" t="s">
        <v>177</v>
      </c>
      <c r="B7" s="14">
        <v>32126154</v>
      </c>
      <c r="C7" s="17" t="s">
        <v>21</v>
      </c>
      <c r="D7" s="17" t="s">
        <v>21</v>
      </c>
      <c r="E7" s="17" t="s">
        <v>21</v>
      </c>
      <c r="F7" s="17" t="s">
        <v>21</v>
      </c>
      <c r="G7" s="14">
        <f>SUM(B7:F7)</f>
        <v>32126154</v>
      </c>
      <c r="H7" s="60" t="s">
        <v>215</v>
      </c>
    </row>
    <row r="8" spans="1:9" x14ac:dyDescent="0.2">
      <c r="A8" s="14" t="s">
        <v>307</v>
      </c>
      <c r="B8" s="14">
        <v>-193500</v>
      </c>
      <c r="C8" s="17" t="s">
        <v>21</v>
      </c>
      <c r="D8" s="17" t="s">
        <v>21</v>
      </c>
      <c r="E8" s="17" t="s">
        <v>21</v>
      </c>
      <c r="F8" s="17" t="s">
        <v>21</v>
      </c>
      <c r="G8" s="14">
        <f t="shared" ref="G8:G75" si="0">SUM(B8:E8)</f>
        <v>-193500</v>
      </c>
      <c r="H8" s="60" t="s">
        <v>21</v>
      </c>
    </row>
    <row r="9" spans="1:9" x14ac:dyDescent="0.2">
      <c r="A9" s="14" t="s">
        <v>308</v>
      </c>
      <c r="B9" s="14">
        <v>150500</v>
      </c>
      <c r="C9" s="17" t="s">
        <v>21</v>
      </c>
      <c r="D9" s="17" t="s">
        <v>21</v>
      </c>
      <c r="E9" s="17" t="s">
        <v>21</v>
      </c>
      <c r="F9" s="17" t="s">
        <v>21</v>
      </c>
      <c r="G9" s="14">
        <f t="shared" si="0"/>
        <v>150500</v>
      </c>
      <c r="H9" s="60" t="s">
        <v>85</v>
      </c>
    </row>
    <row r="10" spans="1:9" x14ac:dyDescent="0.2">
      <c r="A10" s="14" t="s">
        <v>325</v>
      </c>
      <c r="B10" s="14">
        <v>20000</v>
      </c>
      <c r="C10" s="17" t="s">
        <v>21</v>
      </c>
      <c r="D10" s="17" t="s">
        <v>21</v>
      </c>
      <c r="E10" s="17" t="s">
        <v>21</v>
      </c>
      <c r="F10" s="17" t="s">
        <v>21</v>
      </c>
      <c r="G10" s="14">
        <f t="shared" si="0"/>
        <v>20000</v>
      </c>
      <c r="H10" s="17" t="s">
        <v>21</v>
      </c>
    </row>
    <row r="11" spans="1:9" x14ac:dyDescent="0.2">
      <c r="A11" s="14" t="s">
        <v>326</v>
      </c>
      <c r="B11" s="14">
        <v>23000</v>
      </c>
      <c r="C11" s="17" t="s">
        <v>21</v>
      </c>
      <c r="D11" s="17" t="s">
        <v>21</v>
      </c>
      <c r="E11" s="17" t="s">
        <v>21</v>
      </c>
      <c r="F11" s="17" t="s">
        <v>21</v>
      </c>
      <c r="G11" s="14">
        <f t="shared" si="0"/>
        <v>23000</v>
      </c>
      <c r="H11" s="17" t="s">
        <v>21</v>
      </c>
    </row>
    <row r="12" spans="1:9" x14ac:dyDescent="0.2">
      <c r="A12" s="14" t="s">
        <v>55</v>
      </c>
      <c r="B12" s="17" t="s">
        <v>21</v>
      </c>
      <c r="C12" s="33">
        <v>2589694</v>
      </c>
      <c r="D12" s="33">
        <v>178456</v>
      </c>
      <c r="E12" s="17" t="s">
        <v>21</v>
      </c>
      <c r="F12" s="17" t="s">
        <v>21</v>
      </c>
      <c r="G12" s="14">
        <f t="shared" ref="G12:G17" si="1">SUM(B12:F12)</f>
        <v>2768150</v>
      </c>
      <c r="H12" s="60" t="s">
        <v>216</v>
      </c>
    </row>
    <row r="13" spans="1:9" x14ac:dyDescent="0.2">
      <c r="A13" s="14" t="s">
        <v>56</v>
      </c>
      <c r="B13" s="17" t="s">
        <v>21</v>
      </c>
      <c r="C13" s="33">
        <v>799242</v>
      </c>
      <c r="D13" s="33">
        <v>64224</v>
      </c>
      <c r="E13" s="17" t="s">
        <v>21</v>
      </c>
      <c r="F13" s="17" t="s">
        <v>21</v>
      </c>
      <c r="G13" s="14">
        <f t="shared" si="1"/>
        <v>863466</v>
      </c>
      <c r="H13" s="60" t="s">
        <v>216</v>
      </c>
    </row>
    <row r="14" spans="1:9" x14ac:dyDescent="0.2">
      <c r="A14" s="14" t="s">
        <v>57</v>
      </c>
      <c r="B14" s="17" t="s">
        <v>21</v>
      </c>
      <c r="C14" s="33">
        <v>7883203</v>
      </c>
      <c r="D14" s="33">
        <v>488926</v>
      </c>
      <c r="E14" s="17" t="s">
        <v>21</v>
      </c>
      <c r="F14" s="17" t="s">
        <v>21</v>
      </c>
      <c r="G14" s="14">
        <f t="shared" si="1"/>
        <v>8372129</v>
      </c>
      <c r="H14" s="60" t="s">
        <v>216</v>
      </c>
    </row>
    <row r="15" spans="1:9" x14ac:dyDescent="0.2">
      <c r="A15" s="14" t="s">
        <v>58</v>
      </c>
      <c r="B15" s="17" t="s">
        <v>21</v>
      </c>
      <c r="C15" s="64" t="s">
        <v>23</v>
      </c>
      <c r="D15" s="17" t="s">
        <v>21</v>
      </c>
      <c r="E15" s="17" t="s">
        <v>21</v>
      </c>
      <c r="F15" s="17" t="s">
        <v>21</v>
      </c>
      <c r="G15" s="14">
        <f t="shared" si="1"/>
        <v>0</v>
      </c>
      <c r="H15" s="60" t="s">
        <v>216</v>
      </c>
    </row>
    <row r="16" spans="1:9" x14ac:dyDescent="0.2">
      <c r="A16" s="14" t="s">
        <v>60</v>
      </c>
      <c r="B16" s="17" t="s">
        <v>21</v>
      </c>
      <c r="C16" s="17" t="s">
        <v>21</v>
      </c>
      <c r="D16" s="17" t="s">
        <v>21</v>
      </c>
      <c r="E16" s="33">
        <v>446</v>
      </c>
      <c r="F16" s="17" t="s">
        <v>21</v>
      </c>
      <c r="G16" s="14">
        <f t="shared" si="1"/>
        <v>446</v>
      </c>
      <c r="H16" s="60">
        <v>8351</v>
      </c>
    </row>
    <row r="17" spans="1:8" x14ac:dyDescent="0.2">
      <c r="A17" s="14" t="s">
        <v>61</v>
      </c>
      <c r="B17" s="17" t="s">
        <v>21</v>
      </c>
      <c r="C17" s="17" t="s">
        <v>21</v>
      </c>
      <c r="D17" s="17" t="s">
        <v>21</v>
      </c>
      <c r="E17" s="33">
        <v>18</v>
      </c>
      <c r="F17" s="17" t="s">
        <v>21</v>
      </c>
      <c r="G17" s="14">
        <f t="shared" si="1"/>
        <v>18</v>
      </c>
      <c r="H17" s="60">
        <v>8351</v>
      </c>
    </row>
    <row r="18" spans="1:8" x14ac:dyDescent="0.2">
      <c r="A18" s="14" t="s">
        <v>59</v>
      </c>
      <c r="B18" s="17" t="s">
        <v>21</v>
      </c>
      <c r="C18" s="17" t="s">
        <v>21</v>
      </c>
      <c r="D18" s="17" t="s">
        <v>21</v>
      </c>
      <c r="E18" s="33">
        <v>26</v>
      </c>
      <c r="F18" s="17" t="s">
        <v>21</v>
      </c>
      <c r="G18" s="14">
        <f>SUM(B18:F18)</f>
        <v>26</v>
      </c>
      <c r="H18" s="60">
        <v>8351</v>
      </c>
    </row>
    <row r="19" spans="1:8" x14ac:dyDescent="0.2">
      <c r="A19" s="14"/>
      <c r="B19" s="17"/>
      <c r="C19" s="17"/>
      <c r="D19" s="17"/>
      <c r="E19" s="33"/>
      <c r="F19" s="17"/>
      <c r="G19" s="14"/>
      <c r="H19" s="60"/>
    </row>
    <row r="20" spans="1:8" x14ac:dyDescent="0.2">
      <c r="A20" s="13" t="s">
        <v>286</v>
      </c>
      <c r="B20" s="19">
        <f t="shared" ref="B20:G20" si="2">SUM(B21)</f>
        <v>729466</v>
      </c>
      <c r="C20" s="19">
        <f t="shared" si="2"/>
        <v>0</v>
      </c>
      <c r="D20" s="19">
        <f t="shared" si="2"/>
        <v>0</v>
      </c>
      <c r="E20" s="19">
        <f t="shared" si="2"/>
        <v>0</v>
      </c>
      <c r="F20" s="19">
        <f t="shared" si="2"/>
        <v>0</v>
      </c>
      <c r="G20" s="19">
        <f t="shared" si="2"/>
        <v>729466</v>
      </c>
      <c r="H20" s="60"/>
    </row>
    <row r="21" spans="1:8" x14ac:dyDescent="0.2">
      <c r="A21" s="14" t="s">
        <v>290</v>
      </c>
      <c r="B21" s="16">
        <v>729466</v>
      </c>
      <c r="C21" s="17" t="s">
        <v>21</v>
      </c>
      <c r="D21" s="17" t="s">
        <v>21</v>
      </c>
      <c r="E21" s="17" t="s">
        <v>21</v>
      </c>
      <c r="F21" s="17" t="s">
        <v>21</v>
      </c>
      <c r="G21" s="14">
        <f t="shared" si="0"/>
        <v>729466</v>
      </c>
      <c r="H21" s="56">
        <v>80502001</v>
      </c>
    </row>
    <row r="22" spans="1:8" x14ac:dyDescent="0.2">
      <c r="A22" s="14"/>
      <c r="B22" s="17"/>
      <c r="C22" s="17"/>
      <c r="D22" s="17"/>
      <c r="E22" s="14"/>
      <c r="F22" s="14"/>
      <c r="G22" s="14"/>
      <c r="H22" s="60"/>
    </row>
    <row r="23" spans="1:8" hidden="1" x14ac:dyDescent="0.2">
      <c r="A23" s="14" t="s">
        <v>93</v>
      </c>
      <c r="B23" s="17"/>
      <c r="C23" s="17"/>
      <c r="D23" s="17"/>
      <c r="E23" s="14"/>
      <c r="F23" s="14"/>
      <c r="G23" s="14">
        <f t="shared" si="0"/>
        <v>0</v>
      </c>
      <c r="H23" s="60"/>
    </row>
    <row r="24" spans="1:8" x14ac:dyDescent="0.2">
      <c r="A24" s="13" t="s">
        <v>221</v>
      </c>
      <c r="B24" s="17"/>
      <c r="C24" s="17"/>
      <c r="D24" s="17"/>
      <c r="E24" s="14"/>
      <c r="F24" s="14"/>
      <c r="G24" s="14"/>
      <c r="H24" s="60"/>
    </row>
    <row r="25" spans="1:8" x14ac:dyDescent="0.2">
      <c r="A25" s="16" t="s">
        <v>222</v>
      </c>
      <c r="B25" s="17" t="s">
        <v>21</v>
      </c>
      <c r="C25" s="17" t="s">
        <v>21</v>
      </c>
      <c r="D25" s="17" t="s">
        <v>21</v>
      </c>
      <c r="E25" s="17" t="s">
        <v>21</v>
      </c>
      <c r="F25" s="49">
        <v>17600</v>
      </c>
      <c r="G25" s="33">
        <f>SUM(B25:F25)</f>
        <v>17600</v>
      </c>
      <c r="H25" s="67">
        <v>80500</v>
      </c>
    </row>
    <row r="26" spans="1:8" x14ac:dyDescent="0.2">
      <c r="A26" s="16" t="s">
        <v>223</v>
      </c>
      <c r="B26" s="17" t="s">
        <v>21</v>
      </c>
      <c r="C26" s="17" t="s">
        <v>21</v>
      </c>
      <c r="D26" s="17" t="s">
        <v>21</v>
      </c>
      <c r="E26" s="17" t="s">
        <v>21</v>
      </c>
      <c r="F26" s="49">
        <v>1650</v>
      </c>
      <c r="G26" s="33">
        <f>SUM(B26:F26)</f>
        <v>1650</v>
      </c>
      <c r="H26" s="67">
        <v>80500</v>
      </c>
    </row>
    <row r="27" spans="1:8" x14ac:dyDescent="0.2">
      <c r="A27" s="14"/>
      <c r="B27" s="14"/>
      <c r="C27" s="14"/>
      <c r="D27" s="14"/>
      <c r="E27" s="14"/>
      <c r="F27" s="14"/>
      <c r="G27" s="14"/>
      <c r="H27" s="60"/>
    </row>
    <row r="28" spans="1:8" x14ac:dyDescent="0.2">
      <c r="A28" s="13" t="s">
        <v>62</v>
      </c>
      <c r="B28" s="13">
        <f>SUM(B29:B39)</f>
        <v>889641</v>
      </c>
      <c r="C28" s="13">
        <f>SUM(C29:C39)</f>
        <v>322193</v>
      </c>
      <c r="D28" s="13">
        <f>SUM(D29:D39)</f>
        <v>19371</v>
      </c>
      <c r="E28" s="13">
        <f>SUM(E29:E39)</f>
        <v>0</v>
      </c>
      <c r="F28" s="13">
        <f>SUM(F29:F39)</f>
        <v>0</v>
      </c>
      <c r="G28" s="13">
        <f>SUM(B28:F28)</f>
        <v>1231205</v>
      </c>
      <c r="H28" s="61"/>
    </row>
    <row r="29" spans="1:8" x14ac:dyDescent="0.2">
      <c r="A29" s="14" t="s">
        <v>63</v>
      </c>
      <c r="B29" s="14">
        <v>836192</v>
      </c>
      <c r="C29" s="33">
        <v>298717</v>
      </c>
      <c r="D29" s="33">
        <v>18384</v>
      </c>
      <c r="E29" s="17" t="s">
        <v>21</v>
      </c>
      <c r="F29" s="17" t="s">
        <v>21</v>
      </c>
      <c r="G29" s="14">
        <f>SUM(B29:F29)</f>
        <v>1153293</v>
      </c>
      <c r="H29" s="60">
        <v>8462</v>
      </c>
    </row>
    <row r="30" spans="1:8" x14ac:dyDescent="0.2">
      <c r="A30" s="14" t="s">
        <v>309</v>
      </c>
      <c r="B30" s="14">
        <v>20257</v>
      </c>
      <c r="C30" s="17" t="s">
        <v>21</v>
      </c>
      <c r="D30" s="17" t="s">
        <v>21</v>
      </c>
      <c r="E30" s="17" t="s">
        <v>21</v>
      </c>
      <c r="F30" s="17" t="s">
        <v>21</v>
      </c>
      <c r="G30" s="14">
        <f>SUM(B30:F30)</f>
        <v>20257</v>
      </c>
      <c r="H30" s="60">
        <v>8462</v>
      </c>
    </row>
    <row r="31" spans="1:8" x14ac:dyDescent="0.2">
      <c r="A31" s="14" t="s">
        <v>311</v>
      </c>
      <c r="B31" s="14">
        <v>20918</v>
      </c>
      <c r="C31" s="33">
        <v>7566</v>
      </c>
      <c r="D31" s="33">
        <v>464</v>
      </c>
      <c r="E31" s="17" t="s">
        <v>21</v>
      </c>
      <c r="F31" s="17" t="s">
        <v>21</v>
      </c>
      <c r="G31" s="14">
        <f>SUM(B31:F31)</f>
        <v>28948</v>
      </c>
      <c r="H31" s="60">
        <v>8452</v>
      </c>
    </row>
    <row r="32" spans="1:8" x14ac:dyDescent="0.2">
      <c r="A32" s="14" t="s">
        <v>64</v>
      </c>
      <c r="B32" s="14"/>
      <c r="C32" s="14"/>
      <c r="D32" s="14"/>
      <c r="E32" s="17"/>
      <c r="F32" s="17"/>
      <c r="G32" s="14"/>
      <c r="H32" s="60"/>
    </row>
    <row r="33" spans="1:8" x14ac:dyDescent="0.2">
      <c r="A33" s="14" t="s">
        <v>145</v>
      </c>
      <c r="B33" s="14">
        <v>1</v>
      </c>
      <c r="C33" s="33">
        <v>5</v>
      </c>
      <c r="D33" s="33">
        <v>1</v>
      </c>
      <c r="E33" s="17" t="s">
        <v>21</v>
      </c>
      <c r="F33" s="17" t="s">
        <v>21</v>
      </c>
      <c r="G33" s="14">
        <f>SUM(B33:F33)</f>
        <v>7</v>
      </c>
      <c r="H33" s="60">
        <v>8462</v>
      </c>
    </row>
    <row r="34" spans="1:8" x14ac:dyDescent="0.2">
      <c r="A34" s="14" t="s">
        <v>146</v>
      </c>
      <c r="B34" s="14">
        <v>10867</v>
      </c>
      <c r="C34" s="33">
        <v>12089</v>
      </c>
      <c r="D34" s="33">
        <v>522</v>
      </c>
      <c r="E34" s="17" t="s">
        <v>21</v>
      </c>
      <c r="F34" s="17" t="s">
        <v>21</v>
      </c>
      <c r="G34" s="14">
        <f>SUM(B34:F34)</f>
        <v>23478</v>
      </c>
      <c r="H34" s="60">
        <v>8462</v>
      </c>
    </row>
    <row r="35" spans="1:8" x14ac:dyDescent="0.2">
      <c r="A35" s="14" t="s">
        <v>232</v>
      </c>
      <c r="B35" s="14">
        <v>1406</v>
      </c>
      <c r="C35" s="17" t="s">
        <v>21</v>
      </c>
      <c r="D35" s="17" t="s">
        <v>21</v>
      </c>
      <c r="E35" s="17" t="s">
        <v>21</v>
      </c>
      <c r="F35" s="17" t="s">
        <v>21</v>
      </c>
      <c r="G35" s="14">
        <f>SUM(B35:F35)</f>
        <v>1406</v>
      </c>
      <c r="H35" s="60">
        <v>8462</v>
      </c>
    </row>
    <row r="36" spans="1:8" x14ac:dyDescent="0.2">
      <c r="A36" s="14" t="s">
        <v>298</v>
      </c>
      <c r="B36" s="17" t="s">
        <v>21</v>
      </c>
      <c r="C36" s="16">
        <v>3816</v>
      </c>
      <c r="D36" s="16">
        <v>0</v>
      </c>
      <c r="E36" s="17" t="s">
        <v>21</v>
      </c>
      <c r="F36" s="17" t="s">
        <v>21</v>
      </c>
      <c r="G36" s="14">
        <f>SUM(B36:F36)</f>
        <v>3816</v>
      </c>
      <c r="H36" s="60">
        <v>8462</v>
      </c>
    </row>
    <row r="37" spans="1:8" hidden="1" x14ac:dyDescent="0.2">
      <c r="A37" s="14" t="s">
        <v>93</v>
      </c>
      <c r="B37" s="17"/>
      <c r="C37" s="17"/>
      <c r="D37" s="17"/>
      <c r="E37" s="17"/>
      <c r="F37" s="17"/>
      <c r="G37" s="14">
        <f t="shared" si="0"/>
        <v>0</v>
      </c>
      <c r="H37" s="60"/>
    </row>
    <row r="38" spans="1:8" hidden="1" x14ac:dyDescent="0.2">
      <c r="A38" s="14" t="s">
        <v>93</v>
      </c>
      <c r="B38" s="17"/>
      <c r="C38" s="17"/>
      <c r="D38" s="17"/>
      <c r="E38" s="17"/>
      <c r="F38" s="17"/>
      <c r="G38" s="14">
        <f t="shared" si="0"/>
        <v>0</v>
      </c>
      <c r="H38" s="60"/>
    </row>
    <row r="39" spans="1:8" hidden="1" x14ac:dyDescent="0.2">
      <c r="A39" s="14" t="s">
        <v>93</v>
      </c>
      <c r="B39" s="17"/>
      <c r="C39" s="17"/>
      <c r="D39" s="17"/>
      <c r="E39" s="17"/>
      <c r="F39" s="17"/>
      <c r="G39" s="14">
        <f t="shared" si="0"/>
        <v>0</v>
      </c>
      <c r="H39" s="60"/>
    </row>
    <row r="40" spans="1:8" x14ac:dyDescent="0.2">
      <c r="A40" s="14"/>
      <c r="B40" s="14"/>
      <c r="C40" s="14"/>
      <c r="D40" s="14"/>
      <c r="E40" s="14"/>
      <c r="F40" s="14"/>
      <c r="G40" s="14"/>
      <c r="H40" s="60"/>
    </row>
    <row r="41" spans="1:8" x14ac:dyDescent="0.2">
      <c r="A41" s="13" t="s">
        <v>65</v>
      </c>
      <c r="B41" s="13">
        <f t="shared" ref="B41:F41" si="3">SUM(B42:B68)</f>
        <v>836953</v>
      </c>
      <c r="C41" s="13">
        <f t="shared" si="3"/>
        <v>39914</v>
      </c>
      <c r="D41" s="13">
        <f t="shared" si="3"/>
        <v>2441</v>
      </c>
      <c r="E41" s="13">
        <f t="shared" si="3"/>
        <v>250</v>
      </c>
      <c r="F41" s="13">
        <f t="shared" si="3"/>
        <v>9839</v>
      </c>
      <c r="G41" s="13">
        <f>SUM(B41:F41)</f>
        <v>889397</v>
      </c>
      <c r="H41" s="60"/>
    </row>
    <row r="42" spans="1:8" x14ac:dyDescent="0.2">
      <c r="A42" s="14" t="s">
        <v>66</v>
      </c>
      <c r="B42" s="14"/>
      <c r="C42" s="14"/>
      <c r="D42" s="14"/>
      <c r="E42" s="14"/>
      <c r="F42" s="14"/>
      <c r="G42" s="14"/>
      <c r="H42" s="60"/>
    </row>
    <row r="43" spans="1:8" x14ac:dyDescent="0.2">
      <c r="A43" s="32" t="s">
        <v>147</v>
      </c>
      <c r="B43" s="14">
        <v>116141</v>
      </c>
      <c r="C43" s="33">
        <v>36679</v>
      </c>
      <c r="D43" s="33">
        <v>1942</v>
      </c>
      <c r="E43" s="33">
        <v>250</v>
      </c>
      <c r="F43" s="33">
        <v>8230</v>
      </c>
      <c r="G43" s="14">
        <f t="shared" ref="G43:G50" si="4">SUM(B43:F43)</f>
        <v>163242</v>
      </c>
      <c r="H43" s="60" t="s">
        <v>84</v>
      </c>
    </row>
    <row r="44" spans="1:8" x14ac:dyDescent="0.2">
      <c r="A44" s="18" t="s">
        <v>148</v>
      </c>
      <c r="B44" s="14">
        <v>1365</v>
      </c>
      <c r="C44" s="33">
        <v>681</v>
      </c>
      <c r="D44" s="33">
        <v>53</v>
      </c>
      <c r="E44" s="17" t="s">
        <v>21</v>
      </c>
      <c r="F44" s="16">
        <f>1139+470</f>
        <v>1609</v>
      </c>
      <c r="G44" s="14">
        <f t="shared" si="4"/>
        <v>3708</v>
      </c>
      <c r="H44" s="60" t="s">
        <v>84</v>
      </c>
    </row>
    <row r="45" spans="1:8" x14ac:dyDescent="0.2">
      <c r="A45" s="14" t="s">
        <v>67</v>
      </c>
      <c r="B45" s="14">
        <v>6757</v>
      </c>
      <c r="C45" s="17" t="s">
        <v>21</v>
      </c>
      <c r="D45" s="17" t="s">
        <v>21</v>
      </c>
      <c r="E45" s="17" t="s">
        <v>21</v>
      </c>
      <c r="F45" s="17" t="s">
        <v>21</v>
      </c>
      <c r="G45" s="14">
        <f t="shared" si="4"/>
        <v>6757</v>
      </c>
      <c r="H45" s="60">
        <v>80500</v>
      </c>
    </row>
    <row r="46" spans="1:8" x14ac:dyDescent="0.2">
      <c r="A46" s="14" t="s">
        <v>68</v>
      </c>
      <c r="B46" s="14">
        <v>257714</v>
      </c>
      <c r="C46" s="17" t="s">
        <v>21</v>
      </c>
      <c r="D46" s="17" t="s">
        <v>21</v>
      </c>
      <c r="E46" s="17" t="s">
        <v>21</v>
      </c>
      <c r="F46" s="17" t="s">
        <v>21</v>
      </c>
      <c r="G46" s="14">
        <f t="shared" si="4"/>
        <v>257714</v>
      </c>
      <c r="H46" s="60">
        <v>80500</v>
      </c>
    </row>
    <row r="47" spans="1:8" x14ac:dyDescent="0.2">
      <c r="A47" s="14" t="s">
        <v>69</v>
      </c>
      <c r="B47" s="14">
        <v>119276</v>
      </c>
      <c r="C47" s="17" t="s">
        <v>21</v>
      </c>
      <c r="D47" s="17" t="s">
        <v>21</v>
      </c>
      <c r="E47" s="17" t="s">
        <v>21</v>
      </c>
      <c r="F47" s="17" t="s">
        <v>21</v>
      </c>
      <c r="G47" s="14">
        <f t="shared" si="4"/>
        <v>119276</v>
      </c>
      <c r="H47" s="60">
        <v>80500</v>
      </c>
    </row>
    <row r="48" spans="1:8" x14ac:dyDescent="0.2">
      <c r="A48" s="14" t="s">
        <v>88</v>
      </c>
      <c r="B48" s="14">
        <v>58032</v>
      </c>
      <c r="C48" s="17" t="s">
        <v>21</v>
      </c>
      <c r="D48" s="17" t="s">
        <v>21</v>
      </c>
      <c r="E48" s="17" t="s">
        <v>21</v>
      </c>
      <c r="F48" s="17" t="s">
        <v>21</v>
      </c>
      <c r="G48" s="14">
        <f t="shared" si="4"/>
        <v>58032</v>
      </c>
      <c r="H48" s="60">
        <v>80500</v>
      </c>
    </row>
    <row r="49" spans="1:8" x14ac:dyDescent="0.2">
      <c r="A49" s="14" t="s">
        <v>89</v>
      </c>
      <c r="B49" s="14">
        <v>1098</v>
      </c>
      <c r="C49" s="17" t="s">
        <v>21</v>
      </c>
      <c r="D49" s="17" t="s">
        <v>21</v>
      </c>
      <c r="E49" s="17" t="s">
        <v>21</v>
      </c>
      <c r="F49" s="17" t="s">
        <v>21</v>
      </c>
      <c r="G49" s="14">
        <f t="shared" si="4"/>
        <v>1098</v>
      </c>
      <c r="H49" s="60">
        <v>80500</v>
      </c>
    </row>
    <row r="50" spans="1:8" x14ac:dyDescent="0.2">
      <c r="A50" s="14" t="s">
        <v>70</v>
      </c>
      <c r="B50" s="14">
        <v>20255</v>
      </c>
      <c r="C50" s="16">
        <v>2554</v>
      </c>
      <c r="D50" s="16">
        <v>446</v>
      </c>
      <c r="E50" s="17" t="s">
        <v>21</v>
      </c>
      <c r="F50" s="17" t="s">
        <v>21</v>
      </c>
      <c r="G50" s="14">
        <f t="shared" si="4"/>
        <v>23255</v>
      </c>
      <c r="H50" s="60">
        <v>8462</v>
      </c>
    </row>
    <row r="51" spans="1:8" hidden="1" x14ac:dyDescent="0.2">
      <c r="A51" s="14" t="s">
        <v>251</v>
      </c>
      <c r="B51" s="14">
        <v>0</v>
      </c>
      <c r="C51" s="17" t="s">
        <v>21</v>
      </c>
      <c r="D51" s="17" t="s">
        <v>21</v>
      </c>
      <c r="E51" s="17" t="s">
        <v>21</v>
      </c>
      <c r="F51" s="17" t="s">
        <v>21</v>
      </c>
      <c r="G51" s="14">
        <f t="shared" ref="G51:G56" si="5">SUM(B51:F51)</f>
        <v>0</v>
      </c>
      <c r="H51" s="60" t="s">
        <v>21</v>
      </c>
    </row>
    <row r="52" spans="1:8" x14ac:dyDescent="0.2">
      <c r="A52" s="14" t="s">
        <v>263</v>
      </c>
      <c r="B52" s="14">
        <v>1000</v>
      </c>
      <c r="C52" s="17" t="s">
        <v>21</v>
      </c>
      <c r="D52" s="17" t="s">
        <v>21</v>
      </c>
      <c r="E52" s="17" t="s">
        <v>21</v>
      </c>
      <c r="F52" s="17" t="s">
        <v>21</v>
      </c>
      <c r="G52" s="14">
        <f t="shared" si="5"/>
        <v>1000</v>
      </c>
      <c r="H52" s="60">
        <v>80500</v>
      </c>
    </row>
    <row r="53" spans="1:8" x14ac:dyDescent="0.2">
      <c r="A53" s="14" t="s">
        <v>71</v>
      </c>
      <c r="B53" s="14">
        <v>159734</v>
      </c>
      <c r="C53" s="17" t="s">
        <v>21</v>
      </c>
      <c r="D53" s="17" t="s">
        <v>21</v>
      </c>
      <c r="E53" s="17" t="s">
        <v>21</v>
      </c>
      <c r="F53" s="17" t="s">
        <v>21</v>
      </c>
      <c r="G53" s="14">
        <f t="shared" si="5"/>
        <v>159734</v>
      </c>
      <c r="H53" s="60">
        <v>80500</v>
      </c>
    </row>
    <row r="54" spans="1:8" x14ac:dyDescent="0.2">
      <c r="A54" s="14" t="s">
        <v>90</v>
      </c>
      <c r="B54" s="14">
        <v>246</v>
      </c>
      <c r="C54" s="17" t="s">
        <v>21</v>
      </c>
      <c r="D54" s="17" t="s">
        <v>21</v>
      </c>
      <c r="E54" s="17" t="s">
        <v>21</v>
      </c>
      <c r="F54" s="17" t="s">
        <v>21</v>
      </c>
      <c r="G54" s="14">
        <f t="shared" si="5"/>
        <v>246</v>
      </c>
      <c r="H54" s="60">
        <v>80500</v>
      </c>
    </row>
    <row r="55" spans="1:8" x14ac:dyDescent="0.2">
      <c r="A55" s="14" t="s">
        <v>249</v>
      </c>
      <c r="B55" s="14">
        <v>73284</v>
      </c>
      <c r="C55" s="17" t="s">
        <v>21</v>
      </c>
      <c r="D55" s="17" t="s">
        <v>21</v>
      </c>
      <c r="E55" s="17" t="s">
        <v>21</v>
      </c>
      <c r="F55" s="17" t="s">
        <v>21</v>
      </c>
      <c r="G55" s="14">
        <f t="shared" si="5"/>
        <v>73284</v>
      </c>
      <c r="H55" s="60">
        <v>80500</v>
      </c>
    </row>
    <row r="56" spans="1:8" x14ac:dyDescent="0.2">
      <c r="A56" s="14" t="s">
        <v>195</v>
      </c>
      <c r="B56" s="14">
        <v>17031</v>
      </c>
      <c r="C56" s="17" t="s">
        <v>21</v>
      </c>
      <c r="D56" s="17" t="s">
        <v>21</v>
      </c>
      <c r="E56" s="17" t="s">
        <v>21</v>
      </c>
      <c r="F56" s="17" t="s">
        <v>21</v>
      </c>
      <c r="G56" s="14">
        <f t="shared" si="5"/>
        <v>17031</v>
      </c>
      <c r="H56" s="60">
        <v>8452</v>
      </c>
    </row>
    <row r="57" spans="1:8" x14ac:dyDescent="0.2">
      <c r="A57" s="14" t="s">
        <v>280</v>
      </c>
      <c r="B57" s="14">
        <v>560</v>
      </c>
      <c r="C57" s="17" t="s">
        <v>21</v>
      </c>
      <c r="D57" s="17" t="s">
        <v>21</v>
      </c>
      <c r="E57" s="17" t="s">
        <v>21</v>
      </c>
      <c r="F57" s="17" t="s">
        <v>21</v>
      </c>
      <c r="G57" s="14">
        <f t="shared" si="0"/>
        <v>560</v>
      </c>
      <c r="H57" s="60">
        <v>8451</v>
      </c>
    </row>
    <row r="58" spans="1:8" x14ac:dyDescent="0.2">
      <c r="A58" s="14" t="s">
        <v>72</v>
      </c>
      <c r="B58" s="14">
        <v>254</v>
      </c>
      <c r="C58" s="17" t="s">
        <v>21</v>
      </c>
      <c r="D58" s="17" t="s">
        <v>21</v>
      </c>
      <c r="E58" s="17" t="s">
        <v>21</v>
      </c>
      <c r="F58" s="17" t="s">
        <v>21</v>
      </c>
      <c r="G58" s="14">
        <f t="shared" ref="G58:G68" si="6">SUM(B58:F58)</f>
        <v>254</v>
      </c>
      <c r="H58" s="60">
        <v>80500</v>
      </c>
    </row>
    <row r="59" spans="1:8" x14ac:dyDescent="0.2">
      <c r="A59" s="14" t="s">
        <v>194</v>
      </c>
      <c r="B59" s="14">
        <v>81</v>
      </c>
      <c r="C59" s="17" t="s">
        <v>21</v>
      </c>
      <c r="D59" s="17" t="s">
        <v>21</v>
      </c>
      <c r="E59" s="17" t="s">
        <v>21</v>
      </c>
      <c r="F59" s="17" t="s">
        <v>21</v>
      </c>
      <c r="G59" s="14">
        <f t="shared" si="6"/>
        <v>81</v>
      </c>
      <c r="H59" s="60">
        <v>8459</v>
      </c>
    </row>
    <row r="60" spans="1:8" x14ac:dyDescent="0.2">
      <c r="A60" s="14" t="s">
        <v>253</v>
      </c>
      <c r="B60" s="14">
        <v>2865</v>
      </c>
      <c r="C60" s="17" t="s">
        <v>21</v>
      </c>
      <c r="D60" s="17" t="s">
        <v>21</v>
      </c>
      <c r="E60" s="17" t="s">
        <v>21</v>
      </c>
      <c r="F60" s="17" t="s">
        <v>21</v>
      </c>
      <c r="G60" s="14">
        <f t="shared" si="6"/>
        <v>2865</v>
      </c>
      <c r="H60" s="60" t="s">
        <v>21</v>
      </c>
    </row>
    <row r="61" spans="1:8" hidden="1" x14ac:dyDescent="0.2">
      <c r="A61" s="14" t="s">
        <v>257</v>
      </c>
      <c r="B61" s="14">
        <v>0</v>
      </c>
      <c r="C61" s="17" t="s">
        <v>21</v>
      </c>
      <c r="D61" s="17" t="s">
        <v>21</v>
      </c>
      <c r="E61" s="17" t="s">
        <v>21</v>
      </c>
      <c r="F61" s="17" t="s">
        <v>21</v>
      </c>
      <c r="G61" s="14">
        <f t="shared" si="6"/>
        <v>0</v>
      </c>
      <c r="H61" s="60" t="s">
        <v>21</v>
      </c>
    </row>
    <row r="62" spans="1:8" x14ac:dyDescent="0.2">
      <c r="A62" s="14" t="s">
        <v>200</v>
      </c>
      <c r="B62" s="16">
        <v>982</v>
      </c>
      <c r="C62" s="17" t="s">
        <v>21</v>
      </c>
      <c r="D62" s="17" t="s">
        <v>21</v>
      </c>
      <c r="E62" s="17" t="s">
        <v>21</v>
      </c>
      <c r="F62" s="17" t="s">
        <v>21</v>
      </c>
      <c r="G62" s="14">
        <f t="shared" si="6"/>
        <v>982</v>
      </c>
      <c r="H62" s="60">
        <v>80500</v>
      </c>
    </row>
    <row r="63" spans="1:8" x14ac:dyDescent="0.2">
      <c r="A63" s="14" t="s">
        <v>236</v>
      </c>
      <c r="B63" s="16">
        <v>10</v>
      </c>
      <c r="C63" s="17" t="s">
        <v>21</v>
      </c>
      <c r="D63" s="17" t="s">
        <v>21</v>
      </c>
      <c r="E63" s="17" t="s">
        <v>21</v>
      </c>
      <c r="F63" s="17" t="s">
        <v>21</v>
      </c>
      <c r="G63" s="14">
        <f t="shared" si="6"/>
        <v>10</v>
      </c>
      <c r="H63" s="60">
        <v>80500</v>
      </c>
    </row>
    <row r="64" spans="1:8" hidden="1" x14ac:dyDescent="0.2">
      <c r="A64" s="14" t="s">
        <v>213</v>
      </c>
      <c r="B64" s="16">
        <v>0</v>
      </c>
      <c r="C64" s="17" t="s">
        <v>21</v>
      </c>
      <c r="D64" s="17" t="s">
        <v>21</v>
      </c>
      <c r="E64" s="17" t="s">
        <v>21</v>
      </c>
      <c r="F64" s="17" t="s">
        <v>21</v>
      </c>
      <c r="G64" s="14">
        <f t="shared" si="6"/>
        <v>0</v>
      </c>
      <c r="H64" s="60">
        <v>81530</v>
      </c>
    </row>
    <row r="65" spans="1:8" hidden="1" x14ac:dyDescent="0.2">
      <c r="A65" s="14" t="s">
        <v>272</v>
      </c>
      <c r="B65" s="16">
        <v>0</v>
      </c>
      <c r="C65" s="17" t="s">
        <v>21</v>
      </c>
      <c r="D65" s="17" t="s">
        <v>21</v>
      </c>
      <c r="E65" s="17" t="s">
        <v>21</v>
      </c>
      <c r="F65" s="17" t="s">
        <v>21</v>
      </c>
      <c r="G65" s="14">
        <f t="shared" si="6"/>
        <v>0</v>
      </c>
      <c r="H65" s="60" t="s">
        <v>21</v>
      </c>
    </row>
    <row r="66" spans="1:8" hidden="1" x14ac:dyDescent="0.2">
      <c r="A66" s="14" t="s">
        <v>264</v>
      </c>
      <c r="B66" s="16">
        <v>0</v>
      </c>
      <c r="C66" s="17" t="s">
        <v>21</v>
      </c>
      <c r="D66" s="17" t="s">
        <v>21</v>
      </c>
      <c r="E66" s="17" t="s">
        <v>21</v>
      </c>
      <c r="F66" s="17" t="s">
        <v>21</v>
      </c>
      <c r="G66" s="14">
        <f t="shared" si="6"/>
        <v>0</v>
      </c>
      <c r="H66" s="60" t="s">
        <v>21</v>
      </c>
    </row>
    <row r="67" spans="1:8" x14ac:dyDescent="0.2">
      <c r="A67" s="14" t="s">
        <v>265</v>
      </c>
      <c r="B67" s="16">
        <v>268</v>
      </c>
      <c r="C67" s="17" t="s">
        <v>21</v>
      </c>
      <c r="D67" s="17" t="s">
        <v>21</v>
      </c>
      <c r="E67" s="17" t="s">
        <v>21</v>
      </c>
      <c r="F67" s="17" t="s">
        <v>21</v>
      </c>
      <c r="G67" s="14">
        <f t="shared" si="6"/>
        <v>268</v>
      </c>
      <c r="H67" s="60" t="s">
        <v>21</v>
      </c>
    </row>
    <row r="68" spans="1:8" hidden="1" x14ac:dyDescent="0.2">
      <c r="A68" s="14" t="s">
        <v>274</v>
      </c>
      <c r="B68" s="16">
        <v>0</v>
      </c>
      <c r="C68" s="17" t="s">
        <v>21</v>
      </c>
      <c r="D68" s="17" t="s">
        <v>21</v>
      </c>
      <c r="E68" s="17" t="s">
        <v>21</v>
      </c>
      <c r="F68" s="17" t="s">
        <v>21</v>
      </c>
      <c r="G68" s="14">
        <f t="shared" si="6"/>
        <v>0</v>
      </c>
      <c r="H68" s="60" t="s">
        <v>21</v>
      </c>
    </row>
    <row r="69" spans="1:8" x14ac:dyDescent="0.2">
      <c r="A69" s="14"/>
      <c r="B69" s="14"/>
      <c r="C69" s="14"/>
      <c r="D69" s="14"/>
      <c r="E69" s="14"/>
      <c r="F69" s="14"/>
      <c r="G69" s="14"/>
      <c r="H69" s="60"/>
    </row>
    <row r="70" spans="1:8" x14ac:dyDescent="0.2">
      <c r="A70" s="13" t="s">
        <v>191</v>
      </c>
      <c r="B70" s="13">
        <f>SUM(B71:B76)</f>
        <v>2215309</v>
      </c>
      <c r="C70" s="13">
        <f>SUM(C71:C76)</f>
        <v>0</v>
      </c>
      <c r="D70" s="13">
        <f>SUM(D71:D76)</f>
        <v>0</v>
      </c>
      <c r="E70" s="13">
        <f>SUM(E71:E76)</f>
        <v>0</v>
      </c>
      <c r="F70" s="13">
        <f>SUM(F71:F76)</f>
        <v>0</v>
      </c>
      <c r="G70" s="13">
        <f>SUM(B70:F70)</f>
        <v>2215309</v>
      </c>
      <c r="H70" s="60"/>
    </row>
    <row r="71" spans="1:8" x14ac:dyDescent="0.2">
      <c r="A71" s="14" t="s">
        <v>208</v>
      </c>
      <c r="B71" s="14">
        <f>2215309-B72-B73</f>
        <v>2200577</v>
      </c>
      <c r="C71" s="17" t="s">
        <v>21</v>
      </c>
      <c r="D71" s="17" t="s">
        <v>21</v>
      </c>
      <c r="E71" s="17" t="s">
        <v>21</v>
      </c>
      <c r="F71" s="17" t="s">
        <v>21</v>
      </c>
      <c r="G71" s="14">
        <f>SUM(B71:F71)</f>
        <v>2200577</v>
      </c>
      <c r="H71" s="60" t="s">
        <v>216</v>
      </c>
    </row>
    <row r="72" spans="1:8" x14ac:dyDescent="0.2">
      <c r="A72" s="14" t="s">
        <v>254</v>
      </c>
      <c r="B72" s="14">
        <v>7000</v>
      </c>
      <c r="C72" s="17" t="s">
        <v>21</v>
      </c>
      <c r="D72" s="17" t="s">
        <v>21</v>
      </c>
      <c r="E72" s="17" t="s">
        <v>21</v>
      </c>
      <c r="F72" s="17" t="s">
        <v>21</v>
      </c>
      <c r="G72" s="14">
        <f>SUM(B72:F72)</f>
        <v>7000</v>
      </c>
      <c r="H72" s="60">
        <v>8485</v>
      </c>
    </row>
    <row r="73" spans="1:8" x14ac:dyDescent="0.2">
      <c r="A73" s="14" t="s">
        <v>207</v>
      </c>
      <c r="B73" s="14">
        <v>7732</v>
      </c>
      <c r="C73" s="17" t="s">
        <v>21</v>
      </c>
      <c r="D73" s="17" t="s">
        <v>21</v>
      </c>
      <c r="E73" s="17" t="s">
        <v>21</v>
      </c>
      <c r="F73" s="17" t="s">
        <v>21</v>
      </c>
      <c r="G73" s="14">
        <f>SUM(B73:F73)</f>
        <v>7732</v>
      </c>
      <c r="H73" s="60">
        <v>80500</v>
      </c>
    </row>
    <row r="74" spans="1:8" hidden="1" x14ac:dyDescent="0.2">
      <c r="A74" s="14" t="s">
        <v>93</v>
      </c>
      <c r="B74" s="14"/>
      <c r="C74" s="14"/>
      <c r="D74" s="14"/>
      <c r="E74" s="14"/>
      <c r="F74" s="14"/>
      <c r="G74" s="14">
        <f t="shared" si="0"/>
        <v>0</v>
      </c>
      <c r="H74" s="60"/>
    </row>
    <row r="75" spans="1:8" hidden="1" x14ac:dyDescent="0.2">
      <c r="A75" s="14" t="s">
        <v>93</v>
      </c>
      <c r="B75" s="14"/>
      <c r="C75" s="14"/>
      <c r="D75" s="14"/>
      <c r="E75" s="14"/>
      <c r="F75" s="14"/>
      <c r="G75" s="14">
        <f t="shared" si="0"/>
        <v>0</v>
      </c>
      <c r="H75" s="60"/>
    </row>
    <row r="76" spans="1:8" hidden="1" x14ac:dyDescent="0.2">
      <c r="A76" s="18" t="s">
        <v>32</v>
      </c>
      <c r="B76" s="17" t="s">
        <v>23</v>
      </c>
      <c r="C76" s="17" t="s">
        <v>21</v>
      </c>
      <c r="D76" s="17" t="s">
        <v>21</v>
      </c>
      <c r="E76" s="17" t="s">
        <v>21</v>
      </c>
      <c r="F76" s="17"/>
      <c r="G76" s="17" t="s">
        <v>23</v>
      </c>
      <c r="H76" s="60" t="s">
        <v>85</v>
      </c>
    </row>
    <row r="77" spans="1:8" x14ac:dyDescent="0.2">
      <c r="A77" s="18"/>
      <c r="B77" s="14"/>
      <c r="C77" s="14"/>
      <c r="D77" s="14"/>
      <c r="E77" s="14"/>
      <c r="F77" s="14"/>
      <c r="G77" s="14"/>
      <c r="H77" s="60"/>
    </row>
    <row r="78" spans="1:8" x14ac:dyDescent="0.2">
      <c r="A78" s="13" t="s">
        <v>40</v>
      </c>
      <c r="B78" s="13">
        <f>SUM(B79:B87)</f>
        <v>0</v>
      </c>
      <c r="C78" s="13">
        <f>SUM(C79:C87)</f>
        <v>0</v>
      </c>
      <c r="D78" s="13">
        <f>SUM(D79:D87)</f>
        <v>0</v>
      </c>
      <c r="E78" s="13">
        <f>SUM(E79:E87)</f>
        <v>0</v>
      </c>
      <c r="F78" s="13">
        <f>SUM(F79:F87)</f>
        <v>0</v>
      </c>
      <c r="G78" s="13">
        <f>SUM(B78:F78)</f>
        <v>0</v>
      </c>
      <c r="H78" s="60"/>
    </row>
    <row r="79" spans="1:8" x14ac:dyDescent="0.2">
      <c r="A79" s="14" t="s">
        <v>41</v>
      </c>
      <c r="B79" s="17" t="s">
        <v>21</v>
      </c>
      <c r="C79" s="17" t="s">
        <v>21</v>
      </c>
      <c r="D79" s="17" t="s">
        <v>21</v>
      </c>
      <c r="E79" s="54" t="s">
        <v>23</v>
      </c>
      <c r="F79" s="17" t="s">
        <v>21</v>
      </c>
      <c r="G79" s="14">
        <f>SUM(B79:F87)</f>
        <v>0</v>
      </c>
      <c r="H79" s="60">
        <v>8351</v>
      </c>
    </row>
    <row r="80" spans="1:8" hidden="1" x14ac:dyDescent="0.2">
      <c r="A80" s="14" t="s">
        <v>93</v>
      </c>
      <c r="B80" s="17"/>
      <c r="C80" s="17"/>
      <c r="D80" s="17"/>
      <c r="E80" s="16"/>
      <c r="F80" s="16"/>
      <c r="G80" s="14">
        <f>SUM(B80:E80)</f>
        <v>0</v>
      </c>
      <c r="H80" s="60"/>
    </row>
    <row r="81" spans="1:8" hidden="1" x14ac:dyDescent="0.2">
      <c r="A81" s="14" t="s">
        <v>93</v>
      </c>
      <c r="B81" s="17"/>
      <c r="C81" s="17"/>
      <c r="D81" s="17"/>
      <c r="E81" s="16"/>
      <c r="F81" s="16"/>
      <c r="G81" s="14">
        <f>SUM(B81:E81)</f>
        <v>0</v>
      </c>
      <c r="H81" s="60"/>
    </row>
    <row r="82" spans="1:8" hidden="1" x14ac:dyDescent="0.2">
      <c r="A82" s="14" t="s">
        <v>93</v>
      </c>
      <c r="B82" s="17"/>
      <c r="C82" s="17"/>
      <c r="D82" s="17"/>
      <c r="E82" s="16"/>
      <c r="F82" s="16"/>
      <c r="G82" s="14">
        <f>SUM(B82:E82)</f>
        <v>0</v>
      </c>
      <c r="H82" s="60"/>
    </row>
    <row r="83" spans="1:8" hidden="1" x14ac:dyDescent="0.2">
      <c r="A83" s="14" t="s">
        <v>73</v>
      </c>
      <c r="B83" s="17" t="s">
        <v>23</v>
      </c>
      <c r="C83" s="17" t="s">
        <v>21</v>
      </c>
      <c r="D83" s="17" t="s">
        <v>21</v>
      </c>
      <c r="E83" s="17" t="s">
        <v>21</v>
      </c>
      <c r="F83" s="17"/>
      <c r="G83" s="17" t="s">
        <v>23</v>
      </c>
      <c r="H83" s="60" t="s">
        <v>86</v>
      </c>
    </row>
    <row r="84" spans="1:8" hidden="1" x14ac:dyDescent="0.2">
      <c r="A84" s="14" t="s">
        <v>74</v>
      </c>
      <c r="B84" s="17" t="s">
        <v>23</v>
      </c>
      <c r="C84" s="17" t="s">
        <v>21</v>
      </c>
      <c r="D84" s="17" t="s">
        <v>21</v>
      </c>
      <c r="E84" s="17" t="s">
        <v>21</v>
      </c>
      <c r="F84" s="17"/>
      <c r="G84" s="17" t="s">
        <v>23</v>
      </c>
      <c r="H84" s="60" t="s">
        <v>86</v>
      </c>
    </row>
    <row r="85" spans="1:8" hidden="1" x14ac:dyDescent="0.2">
      <c r="A85" s="14" t="s">
        <v>75</v>
      </c>
      <c r="B85" s="17" t="s">
        <v>23</v>
      </c>
      <c r="C85" s="17" t="s">
        <v>21</v>
      </c>
      <c r="D85" s="17" t="s">
        <v>21</v>
      </c>
      <c r="E85" s="17" t="s">
        <v>21</v>
      </c>
      <c r="F85" s="17"/>
      <c r="G85" s="17" t="s">
        <v>23</v>
      </c>
      <c r="H85" s="60" t="s">
        <v>83</v>
      </c>
    </row>
    <row r="86" spans="1:8" hidden="1" x14ac:dyDescent="0.2">
      <c r="A86" s="14" t="s">
        <v>91</v>
      </c>
      <c r="B86" s="17" t="s">
        <v>23</v>
      </c>
      <c r="C86" s="17" t="s">
        <v>21</v>
      </c>
      <c r="D86" s="17" t="s">
        <v>21</v>
      </c>
      <c r="E86" s="17" t="s">
        <v>21</v>
      </c>
      <c r="F86" s="17"/>
      <c r="G86" s="17" t="s">
        <v>23</v>
      </c>
      <c r="H86" s="60" t="s">
        <v>98</v>
      </c>
    </row>
    <row r="87" spans="1:8" hidden="1" x14ac:dyDescent="0.2">
      <c r="A87" s="14" t="s">
        <v>92</v>
      </c>
      <c r="B87" s="17" t="s">
        <v>23</v>
      </c>
      <c r="C87" s="17" t="s">
        <v>21</v>
      </c>
      <c r="D87" s="17" t="s">
        <v>21</v>
      </c>
      <c r="E87" s="17" t="s">
        <v>21</v>
      </c>
      <c r="F87" s="17"/>
      <c r="G87" s="17" t="s">
        <v>23</v>
      </c>
      <c r="H87" s="60" t="s">
        <v>21</v>
      </c>
    </row>
    <row r="88" spans="1:8" x14ac:dyDescent="0.2">
      <c r="A88" s="14"/>
      <c r="B88" s="14"/>
      <c r="C88" s="14"/>
      <c r="D88" s="14"/>
      <c r="E88" s="14"/>
      <c r="F88" s="14"/>
      <c r="G88" s="14"/>
      <c r="H88" s="61"/>
    </row>
    <row r="89" spans="1:8" x14ac:dyDescent="0.2">
      <c r="A89" s="13" t="s">
        <v>47</v>
      </c>
      <c r="B89" s="13">
        <f>SUM(B90:B112)</f>
        <v>572663</v>
      </c>
      <c r="C89" s="13">
        <f>SUM(C90:C112)</f>
        <v>37818</v>
      </c>
      <c r="D89" s="13">
        <f>SUM(D90:D112)</f>
        <v>1456</v>
      </c>
      <c r="E89" s="13">
        <f>SUM(E90:E112)</f>
        <v>1</v>
      </c>
      <c r="F89" s="13">
        <f>SUM(F90:F112)</f>
        <v>0</v>
      </c>
      <c r="G89" s="13">
        <f>SUM(B89:F89)</f>
        <v>611938</v>
      </c>
      <c r="H89" s="60"/>
    </row>
    <row r="90" spans="1:8" x14ac:dyDescent="0.2">
      <c r="A90" s="14" t="s">
        <v>48</v>
      </c>
      <c r="B90" s="14">
        <v>866829</v>
      </c>
      <c r="C90" s="33">
        <v>700</v>
      </c>
      <c r="D90" s="33">
        <v>40</v>
      </c>
      <c r="E90" s="17" t="s">
        <v>21</v>
      </c>
      <c r="F90" s="17" t="s">
        <v>21</v>
      </c>
      <c r="G90" s="14">
        <f>SUM(B90:F91)</f>
        <v>867569</v>
      </c>
      <c r="H90" s="60">
        <v>8356</v>
      </c>
    </row>
    <row r="91" spans="1:8" hidden="1" x14ac:dyDescent="0.2">
      <c r="A91" s="14" t="s">
        <v>198</v>
      </c>
      <c r="B91" s="14"/>
      <c r="C91" s="17" t="s">
        <v>21</v>
      </c>
      <c r="D91" s="17" t="s">
        <v>21</v>
      </c>
      <c r="E91" s="17" t="s">
        <v>21</v>
      </c>
      <c r="F91" s="17" t="s">
        <v>21</v>
      </c>
      <c r="G91" s="14">
        <f>SUM(B91:E91)</f>
        <v>0</v>
      </c>
      <c r="H91" s="60" t="s">
        <v>87</v>
      </c>
    </row>
    <row r="92" spans="1:8" hidden="1" x14ac:dyDescent="0.2">
      <c r="A92" s="14" t="s">
        <v>193</v>
      </c>
      <c r="B92" s="14">
        <v>0</v>
      </c>
      <c r="C92" s="17" t="s">
        <v>21</v>
      </c>
      <c r="D92" s="17" t="s">
        <v>21</v>
      </c>
      <c r="E92" s="17" t="s">
        <v>21</v>
      </c>
      <c r="F92" s="17" t="s">
        <v>21</v>
      </c>
      <c r="G92" s="14">
        <f>SUM(B92:F93)</f>
        <v>0</v>
      </c>
      <c r="H92" s="58" t="s">
        <v>21</v>
      </c>
    </row>
    <row r="93" spans="1:8" hidden="1" x14ac:dyDescent="0.2">
      <c r="A93" s="14" t="s">
        <v>76</v>
      </c>
      <c r="B93" s="17" t="s">
        <v>21</v>
      </c>
      <c r="C93" s="54" t="s">
        <v>21</v>
      </c>
      <c r="D93" s="17" t="s">
        <v>21</v>
      </c>
      <c r="E93" s="17" t="s">
        <v>21</v>
      </c>
      <c r="F93" s="17" t="s">
        <v>21</v>
      </c>
      <c r="G93" s="14">
        <f t="shared" ref="G93:G105" si="7">SUM(B93:E93)</f>
        <v>0</v>
      </c>
      <c r="H93" s="60" t="s">
        <v>82</v>
      </c>
    </row>
    <row r="94" spans="1:8" hidden="1" x14ac:dyDescent="0.2">
      <c r="A94" s="14" t="s">
        <v>77</v>
      </c>
      <c r="B94" s="17" t="s">
        <v>21</v>
      </c>
      <c r="C94" s="33">
        <v>0</v>
      </c>
      <c r="D94" s="17" t="s">
        <v>21</v>
      </c>
      <c r="E94" s="17" t="s">
        <v>21</v>
      </c>
      <c r="F94" s="17" t="s">
        <v>21</v>
      </c>
      <c r="G94" s="14">
        <f>SUM(B94:F95)</f>
        <v>0</v>
      </c>
      <c r="H94" s="60" t="s">
        <v>216</v>
      </c>
    </row>
    <row r="95" spans="1:8" hidden="1" x14ac:dyDescent="0.2">
      <c r="A95" s="14"/>
      <c r="B95" s="16">
        <v>0</v>
      </c>
      <c r="C95" s="17" t="s">
        <v>21</v>
      </c>
      <c r="D95" s="17" t="s">
        <v>21</v>
      </c>
      <c r="E95" s="17" t="s">
        <v>21</v>
      </c>
      <c r="F95" s="17" t="s">
        <v>21</v>
      </c>
      <c r="G95" s="14">
        <f t="shared" si="7"/>
        <v>0</v>
      </c>
      <c r="H95" s="60"/>
    </row>
    <row r="96" spans="1:8" x14ac:dyDescent="0.2">
      <c r="A96" s="14" t="s">
        <v>78</v>
      </c>
      <c r="B96" s="14">
        <v>116</v>
      </c>
      <c r="C96" s="33">
        <v>500</v>
      </c>
      <c r="D96" s="33">
        <v>50</v>
      </c>
      <c r="E96" s="17" t="s">
        <v>21</v>
      </c>
      <c r="F96" s="17" t="s">
        <v>21</v>
      </c>
      <c r="G96" s="14">
        <f t="shared" ref="G96:G103" si="8">SUM(B96:F96)</f>
        <v>666</v>
      </c>
      <c r="H96" s="60" t="s">
        <v>216</v>
      </c>
    </row>
    <row r="97" spans="1:8" x14ac:dyDescent="0.2">
      <c r="A97" s="14" t="s">
        <v>79</v>
      </c>
      <c r="B97" s="14">
        <v>4937</v>
      </c>
      <c r="C97" s="17" t="s">
        <v>21</v>
      </c>
      <c r="D97" s="17" t="s">
        <v>21</v>
      </c>
      <c r="E97" s="17" t="s">
        <v>21</v>
      </c>
      <c r="F97" s="17" t="s">
        <v>21</v>
      </c>
      <c r="G97" s="14">
        <f t="shared" si="8"/>
        <v>4937</v>
      </c>
      <c r="H97" s="60" t="s">
        <v>216</v>
      </c>
    </row>
    <row r="98" spans="1:8" x14ac:dyDescent="0.2">
      <c r="A98" s="14" t="s">
        <v>80</v>
      </c>
      <c r="B98" s="17" t="s">
        <v>21</v>
      </c>
      <c r="C98" s="17" t="s">
        <v>21</v>
      </c>
      <c r="D98" s="17" t="s">
        <v>21</v>
      </c>
      <c r="E98" s="33">
        <v>0</v>
      </c>
      <c r="F98" s="17" t="s">
        <v>21</v>
      </c>
      <c r="G98" s="14">
        <f t="shared" si="8"/>
        <v>0</v>
      </c>
      <c r="H98" s="60">
        <v>80500</v>
      </c>
    </row>
    <row r="99" spans="1:8" x14ac:dyDescent="0.2">
      <c r="A99" s="14" t="s">
        <v>81</v>
      </c>
      <c r="B99" s="17" t="s">
        <v>21</v>
      </c>
      <c r="C99" s="17" t="s">
        <v>21</v>
      </c>
      <c r="D99" s="17" t="s">
        <v>21</v>
      </c>
      <c r="E99" s="33">
        <v>1</v>
      </c>
      <c r="F99" s="17" t="s">
        <v>21</v>
      </c>
      <c r="G99" s="14">
        <f t="shared" si="8"/>
        <v>1</v>
      </c>
      <c r="H99" s="60">
        <v>8353</v>
      </c>
    </row>
    <row r="100" spans="1:8" x14ac:dyDescent="0.2">
      <c r="A100" s="14" t="s">
        <v>97</v>
      </c>
      <c r="B100" s="16">
        <v>0</v>
      </c>
      <c r="C100" s="17" t="s">
        <v>21</v>
      </c>
      <c r="D100" s="17" t="s">
        <v>21</v>
      </c>
      <c r="E100" s="17" t="s">
        <v>21</v>
      </c>
      <c r="F100" s="17" t="s">
        <v>21</v>
      </c>
      <c r="G100" s="14">
        <f t="shared" si="8"/>
        <v>0</v>
      </c>
      <c r="H100" s="60" t="s">
        <v>216</v>
      </c>
    </row>
    <row r="101" spans="1:8" x14ac:dyDescent="0.2">
      <c r="A101" s="14" t="s">
        <v>293</v>
      </c>
      <c r="B101" s="14">
        <v>42000</v>
      </c>
      <c r="C101" s="17" t="s">
        <v>21</v>
      </c>
      <c r="D101" s="17" t="s">
        <v>21</v>
      </c>
      <c r="E101" s="17" t="s">
        <v>21</v>
      </c>
      <c r="F101" s="17" t="s">
        <v>21</v>
      </c>
      <c r="G101" s="14">
        <f t="shared" si="8"/>
        <v>42000</v>
      </c>
      <c r="H101" s="60">
        <v>83615</v>
      </c>
    </row>
    <row r="102" spans="1:8" x14ac:dyDescent="0.2">
      <c r="A102" s="14" t="s">
        <v>261</v>
      </c>
      <c r="B102" s="14">
        <v>867</v>
      </c>
      <c r="C102" s="17" t="s">
        <v>21</v>
      </c>
      <c r="D102" s="17" t="s">
        <v>21</v>
      </c>
      <c r="E102" s="17" t="s">
        <v>21</v>
      </c>
      <c r="F102" s="17" t="s">
        <v>21</v>
      </c>
      <c r="G102" s="14">
        <f t="shared" si="8"/>
        <v>867</v>
      </c>
      <c r="H102" s="60" t="s">
        <v>21</v>
      </c>
    </row>
    <row r="103" spans="1:8" x14ac:dyDescent="0.2">
      <c r="A103" s="14" t="s">
        <v>301</v>
      </c>
      <c r="B103" s="14">
        <v>403</v>
      </c>
      <c r="C103" s="17" t="s">
        <v>21</v>
      </c>
      <c r="D103" s="17" t="s">
        <v>21</v>
      </c>
      <c r="E103" s="17" t="s">
        <v>21</v>
      </c>
      <c r="F103" s="17" t="s">
        <v>21</v>
      </c>
      <c r="G103" s="14">
        <f t="shared" si="8"/>
        <v>403</v>
      </c>
      <c r="H103" s="58" t="s">
        <v>21</v>
      </c>
    </row>
    <row r="104" spans="1:8" x14ac:dyDescent="0.2">
      <c r="A104" s="33" t="s">
        <v>319</v>
      </c>
      <c r="B104" s="16">
        <v>-92454</v>
      </c>
      <c r="C104" s="17" t="s">
        <v>21</v>
      </c>
      <c r="D104" s="17" t="s">
        <v>21</v>
      </c>
      <c r="E104" s="17" t="s">
        <v>21</v>
      </c>
      <c r="F104" s="17" t="s">
        <v>21</v>
      </c>
      <c r="G104" s="14">
        <f t="shared" si="7"/>
        <v>-92454</v>
      </c>
      <c r="H104" s="58" t="s">
        <v>21</v>
      </c>
    </row>
    <row r="105" spans="1:8" x14ac:dyDescent="0.2">
      <c r="A105" s="14" t="s">
        <v>300</v>
      </c>
      <c r="B105" s="16">
        <v>-77285</v>
      </c>
      <c r="C105" s="17" t="s">
        <v>21</v>
      </c>
      <c r="D105" s="17" t="s">
        <v>21</v>
      </c>
      <c r="E105" s="17" t="s">
        <v>21</v>
      </c>
      <c r="F105" s="17" t="s">
        <v>21</v>
      </c>
      <c r="G105" s="14">
        <f t="shared" si="7"/>
        <v>-77285</v>
      </c>
      <c r="H105" s="58" t="s">
        <v>21</v>
      </c>
    </row>
    <row r="106" spans="1:8" x14ac:dyDescent="0.2">
      <c r="A106" s="14" t="s">
        <v>303</v>
      </c>
      <c r="B106" s="16">
        <v>-180000</v>
      </c>
      <c r="C106" s="17" t="s">
        <v>21</v>
      </c>
      <c r="D106" s="17" t="s">
        <v>21</v>
      </c>
      <c r="E106" s="17" t="s">
        <v>21</v>
      </c>
      <c r="F106" s="17" t="s">
        <v>21</v>
      </c>
      <c r="G106" s="14">
        <f t="shared" ref="G106" si="9">SUM(B106:E106)</f>
        <v>-180000</v>
      </c>
      <c r="H106" s="58" t="s">
        <v>21</v>
      </c>
    </row>
    <row r="107" spans="1:8" x14ac:dyDescent="0.2">
      <c r="A107" s="33" t="s">
        <v>317</v>
      </c>
      <c r="B107" s="16">
        <v>7250</v>
      </c>
      <c r="C107" s="17" t="s">
        <v>21</v>
      </c>
      <c r="D107" s="17" t="s">
        <v>21</v>
      </c>
      <c r="E107" s="17" t="s">
        <v>21</v>
      </c>
      <c r="F107" s="17" t="s">
        <v>21</v>
      </c>
      <c r="G107" s="14">
        <f t="shared" ref="G107:G112" si="10">SUM(B107:F107)</f>
        <v>7250</v>
      </c>
      <c r="H107" s="60">
        <v>8459</v>
      </c>
    </row>
    <row r="108" spans="1:8" x14ac:dyDescent="0.2">
      <c r="A108" s="33" t="s">
        <v>96</v>
      </c>
      <c r="B108" s="81" t="s">
        <v>21</v>
      </c>
      <c r="C108" s="14">
        <v>12000</v>
      </c>
      <c r="D108" s="82">
        <v>400</v>
      </c>
      <c r="E108" s="17" t="s">
        <v>21</v>
      </c>
      <c r="F108" s="81" t="s">
        <v>21</v>
      </c>
      <c r="G108" s="14">
        <f t="shared" si="10"/>
        <v>12400</v>
      </c>
      <c r="H108" s="67" t="s">
        <v>216</v>
      </c>
    </row>
    <row r="109" spans="1:8" x14ac:dyDescent="0.2">
      <c r="A109" s="33" t="s">
        <v>258</v>
      </c>
      <c r="B109" s="81" t="s">
        <v>21</v>
      </c>
      <c r="C109" s="14">
        <v>23039</v>
      </c>
      <c r="D109" s="82">
        <v>961</v>
      </c>
      <c r="E109" s="17" t="s">
        <v>21</v>
      </c>
      <c r="F109" s="81" t="s">
        <v>21</v>
      </c>
      <c r="G109" s="14">
        <f t="shared" si="10"/>
        <v>24000</v>
      </c>
      <c r="H109" s="67" t="s">
        <v>216</v>
      </c>
    </row>
    <row r="110" spans="1:8" x14ac:dyDescent="0.2">
      <c r="A110" s="33" t="s">
        <v>268</v>
      </c>
      <c r="B110" s="81" t="s">
        <v>21</v>
      </c>
      <c r="C110" s="14">
        <v>445</v>
      </c>
      <c r="D110" s="16">
        <v>5</v>
      </c>
      <c r="E110" s="17" t="s">
        <v>21</v>
      </c>
      <c r="F110" s="81" t="s">
        <v>21</v>
      </c>
      <c r="G110" s="14">
        <f t="shared" si="10"/>
        <v>450</v>
      </c>
      <c r="H110" s="67" t="s">
        <v>216</v>
      </c>
    </row>
    <row r="111" spans="1:8" x14ac:dyDescent="0.2">
      <c r="A111" s="33" t="s">
        <v>275</v>
      </c>
      <c r="B111" s="81" t="s">
        <v>21</v>
      </c>
      <c r="C111" s="14">
        <v>1019</v>
      </c>
      <c r="D111" s="81" t="s">
        <v>21</v>
      </c>
      <c r="E111" s="81" t="s">
        <v>21</v>
      </c>
      <c r="F111" s="81" t="s">
        <v>21</v>
      </c>
      <c r="G111" s="14">
        <f t="shared" si="10"/>
        <v>1019</v>
      </c>
      <c r="H111" s="67" t="s">
        <v>216</v>
      </c>
    </row>
    <row r="112" spans="1:8" x14ac:dyDescent="0.2">
      <c r="A112" s="33" t="s">
        <v>322</v>
      </c>
      <c r="B112" s="81" t="s">
        <v>21</v>
      </c>
      <c r="C112" s="14">
        <v>115</v>
      </c>
      <c r="D112" s="81" t="s">
        <v>21</v>
      </c>
      <c r="E112" s="81" t="s">
        <v>21</v>
      </c>
      <c r="F112" s="81" t="s">
        <v>21</v>
      </c>
      <c r="G112" s="14">
        <f t="shared" si="10"/>
        <v>115</v>
      </c>
      <c r="H112" s="17" t="s">
        <v>21</v>
      </c>
    </row>
    <row r="113" spans="1:8" x14ac:dyDescent="0.2">
      <c r="A113" s="33"/>
      <c r="B113" s="81"/>
      <c r="C113" s="14"/>
      <c r="D113" s="16"/>
      <c r="E113" s="17"/>
      <c r="F113" s="81"/>
      <c r="G113" s="14"/>
      <c r="H113" s="67"/>
    </row>
    <row r="114" spans="1:8" x14ac:dyDescent="0.2">
      <c r="A114" s="13" t="s">
        <v>239</v>
      </c>
      <c r="B114" s="85">
        <f t="shared" ref="B114:G114" si="11">SUM(B115:B118)</f>
        <v>0</v>
      </c>
      <c r="C114" s="85">
        <f t="shared" si="11"/>
        <v>0</v>
      </c>
      <c r="D114" s="85">
        <f t="shared" si="11"/>
        <v>0</v>
      </c>
      <c r="E114" s="85">
        <f t="shared" si="11"/>
        <v>0</v>
      </c>
      <c r="F114" s="85">
        <f t="shared" si="11"/>
        <v>0</v>
      </c>
      <c r="G114" s="19">
        <f t="shared" si="11"/>
        <v>0</v>
      </c>
      <c r="H114" s="67"/>
    </row>
    <row r="115" spans="1:8" x14ac:dyDescent="0.2">
      <c r="A115" s="14" t="s">
        <v>240</v>
      </c>
      <c r="B115" s="81" t="s">
        <v>23</v>
      </c>
      <c r="C115" s="81" t="s">
        <v>21</v>
      </c>
      <c r="D115" s="81" t="s">
        <v>21</v>
      </c>
      <c r="E115" s="81" t="s">
        <v>21</v>
      </c>
      <c r="F115" s="81" t="s">
        <v>21</v>
      </c>
      <c r="G115" s="14">
        <f>SUM(B115:F115)</f>
        <v>0</v>
      </c>
      <c r="H115" s="58" t="s">
        <v>21</v>
      </c>
    </row>
    <row r="116" spans="1:8" x14ac:dyDescent="0.2">
      <c r="A116" s="14" t="s">
        <v>241</v>
      </c>
      <c r="B116" s="81" t="s">
        <v>23</v>
      </c>
      <c r="C116" s="81" t="s">
        <v>21</v>
      </c>
      <c r="D116" s="81" t="s">
        <v>21</v>
      </c>
      <c r="E116" s="81" t="s">
        <v>21</v>
      </c>
      <c r="F116" s="81" t="s">
        <v>21</v>
      </c>
      <c r="G116" s="14">
        <f>SUM(B116:F116)</f>
        <v>0</v>
      </c>
      <c r="H116" s="58" t="s">
        <v>21</v>
      </c>
    </row>
    <row r="117" spans="1:8" x14ac:dyDescent="0.2">
      <c r="A117" s="14" t="s">
        <v>242</v>
      </c>
      <c r="B117" s="81" t="s">
        <v>23</v>
      </c>
      <c r="C117" s="81" t="s">
        <v>21</v>
      </c>
      <c r="D117" s="81" t="s">
        <v>21</v>
      </c>
      <c r="E117" s="81" t="s">
        <v>21</v>
      </c>
      <c r="F117" s="81" t="s">
        <v>21</v>
      </c>
      <c r="G117" s="14">
        <f>SUM(B117:F117)</f>
        <v>0</v>
      </c>
      <c r="H117" s="58" t="s">
        <v>21</v>
      </c>
    </row>
    <row r="118" spans="1:8" x14ac:dyDescent="0.2">
      <c r="A118" s="14" t="s">
        <v>243</v>
      </c>
      <c r="B118" s="81" t="s">
        <v>23</v>
      </c>
      <c r="C118" s="81" t="s">
        <v>21</v>
      </c>
      <c r="D118" s="81" t="s">
        <v>21</v>
      </c>
      <c r="E118" s="81" t="s">
        <v>21</v>
      </c>
      <c r="F118" s="81" t="s">
        <v>21</v>
      </c>
      <c r="G118" s="14">
        <f>SUM(B118:F118)</f>
        <v>0</v>
      </c>
      <c r="H118" s="58" t="s">
        <v>21</v>
      </c>
    </row>
    <row r="119" spans="1:8" x14ac:dyDescent="0.2">
      <c r="A119" s="69" t="s">
        <v>224</v>
      </c>
      <c r="B119" s="36">
        <f t="shared" ref="B119:G119" si="12">B6+B20+B28+B41+B70+B78+B89+B114</f>
        <v>37370186</v>
      </c>
      <c r="C119" s="36">
        <f t="shared" si="12"/>
        <v>11672064</v>
      </c>
      <c r="D119" s="36">
        <f t="shared" si="12"/>
        <v>754874</v>
      </c>
      <c r="E119" s="36">
        <f t="shared" si="12"/>
        <v>741</v>
      </c>
      <c r="F119" s="36">
        <f t="shared" si="12"/>
        <v>29089</v>
      </c>
      <c r="G119" s="36">
        <f t="shared" si="12"/>
        <v>49826954</v>
      </c>
      <c r="H119" s="27"/>
    </row>
    <row r="120" spans="1:8" x14ac:dyDescent="0.2">
      <c r="A120" s="74" t="s">
        <v>219</v>
      </c>
      <c r="B120" s="36"/>
      <c r="C120" s="27"/>
      <c r="D120" s="27"/>
      <c r="E120" s="27"/>
      <c r="F120" s="27"/>
      <c r="G120" s="27"/>
      <c r="H120" s="68"/>
    </row>
    <row r="121" spans="1:8" x14ac:dyDescent="0.2">
      <c r="A121" s="75" t="s">
        <v>204</v>
      </c>
      <c r="B121" s="15">
        <v>28244</v>
      </c>
      <c r="C121" s="29"/>
      <c r="D121" s="29"/>
      <c r="E121" s="29"/>
      <c r="F121" s="29"/>
      <c r="G121" s="29"/>
      <c r="H121" s="68"/>
    </row>
    <row r="122" spans="1:8" x14ac:dyDescent="0.2">
      <c r="A122" s="71" t="s">
        <v>94</v>
      </c>
      <c r="B122" s="23">
        <f>SUM(B119:B121)</f>
        <v>37398430</v>
      </c>
      <c r="C122" s="23">
        <f>SUM(C119:C121)</f>
        <v>11672064</v>
      </c>
      <c r="D122" s="23">
        <f>SUM(D119:D121)</f>
        <v>754874</v>
      </c>
      <c r="E122" s="23">
        <f>SUM(E119:E121)</f>
        <v>741</v>
      </c>
      <c r="F122" s="72"/>
      <c r="G122" s="15">
        <f>SUM(B122:F122)</f>
        <v>49826109</v>
      </c>
      <c r="H122" s="28"/>
    </row>
    <row r="123" spans="1:8" x14ac:dyDescent="0.2">
      <c r="A123" s="88" t="s">
        <v>314</v>
      </c>
      <c r="B123" s="15">
        <v>-38300</v>
      </c>
      <c r="C123" s="15">
        <v>0</v>
      </c>
      <c r="D123" s="15">
        <v>0</v>
      </c>
      <c r="E123" s="15">
        <v>0</v>
      </c>
      <c r="F123" s="72"/>
      <c r="G123" s="23">
        <f>SUM(B123:F123)</f>
        <v>-38300</v>
      </c>
      <c r="H123" s="28"/>
    </row>
    <row r="124" spans="1:8" x14ac:dyDescent="0.2">
      <c r="A124" s="70" t="s">
        <v>95</v>
      </c>
      <c r="B124" s="15">
        <f>Ontvangsten!B85-B122-B123</f>
        <v>27730</v>
      </c>
      <c r="C124" s="15">
        <f>Ontvangsten!C85-C122</f>
        <v>0</v>
      </c>
      <c r="D124" s="15">
        <f>Ontvangsten!D85-D122</f>
        <v>0</v>
      </c>
      <c r="E124" s="15">
        <f>Ontvangsten!E85-E122</f>
        <v>0</v>
      </c>
      <c r="F124" s="73"/>
      <c r="G124" s="23">
        <f>SUM(B124:F124)</f>
        <v>27730</v>
      </c>
      <c r="H124" s="29"/>
    </row>
    <row r="125" spans="1:8" x14ac:dyDescent="0.2">
      <c r="G125" s="10"/>
      <c r="H125" s="25"/>
    </row>
    <row r="126" spans="1:8" x14ac:dyDescent="0.2">
      <c r="G126" s="10"/>
      <c r="H126" s="25"/>
    </row>
    <row r="127" spans="1:8" x14ac:dyDescent="0.2">
      <c r="G127" s="10"/>
      <c r="H127" s="25"/>
    </row>
    <row r="128" spans="1:8" x14ac:dyDescent="0.2">
      <c r="G128" s="10"/>
      <c r="H128" s="25"/>
    </row>
    <row r="129" spans="2:8" x14ac:dyDescent="0.2">
      <c r="G129" s="10"/>
      <c r="H129" s="25"/>
    </row>
    <row r="130" spans="2:8" x14ac:dyDescent="0.2">
      <c r="G130" s="10"/>
      <c r="H130" s="25"/>
    </row>
    <row r="131" spans="2:8" x14ac:dyDescent="0.2">
      <c r="G131" s="10"/>
      <c r="H131" s="25"/>
    </row>
    <row r="132" spans="2:8" x14ac:dyDescent="0.2">
      <c r="B132" s="10"/>
      <c r="C132" s="10"/>
      <c r="D132" s="10"/>
      <c r="E132" s="10"/>
      <c r="F132" s="10"/>
      <c r="G132" s="10"/>
      <c r="H132" s="25"/>
    </row>
    <row r="133" spans="2:8" x14ac:dyDescent="0.2">
      <c r="B133" s="10"/>
      <c r="C133" s="10"/>
      <c r="D133" s="10"/>
      <c r="E133" s="10"/>
      <c r="F133" s="10"/>
      <c r="G133" s="10"/>
      <c r="H133" s="25"/>
    </row>
    <row r="134" spans="2:8" x14ac:dyDescent="0.2">
      <c r="B134" s="10"/>
      <c r="C134" s="10"/>
      <c r="D134" s="10"/>
      <c r="E134" s="10"/>
      <c r="F134" s="10"/>
      <c r="G134" s="10"/>
      <c r="H134" s="25"/>
    </row>
    <row r="135" spans="2:8" x14ac:dyDescent="0.2">
      <c r="B135" s="10"/>
      <c r="C135" s="10"/>
      <c r="D135" s="10"/>
      <c r="E135" s="10"/>
      <c r="F135" s="10"/>
      <c r="G135" s="10"/>
      <c r="H135" s="25"/>
    </row>
    <row r="136" spans="2:8" x14ac:dyDescent="0.2">
      <c r="B136" s="10"/>
      <c r="C136" s="10"/>
      <c r="D136" s="10"/>
      <c r="E136" s="10"/>
      <c r="F136" s="10"/>
      <c r="G136" s="10"/>
      <c r="H136" s="25"/>
    </row>
    <row r="137" spans="2:8" x14ac:dyDescent="0.2">
      <c r="B137" s="10"/>
      <c r="C137" s="10"/>
      <c r="D137" s="10"/>
      <c r="E137" s="10"/>
      <c r="F137" s="10"/>
      <c r="G137" s="10"/>
      <c r="H137" s="25"/>
    </row>
    <row r="138" spans="2:8" x14ac:dyDescent="0.2">
      <c r="B138" s="10"/>
      <c r="C138" s="10"/>
      <c r="D138" s="10"/>
      <c r="E138" s="10"/>
      <c r="F138" s="10"/>
      <c r="G138" s="10"/>
      <c r="H138" s="25"/>
    </row>
    <row r="139" spans="2:8" x14ac:dyDescent="0.2">
      <c r="B139" s="10"/>
      <c r="C139" s="10"/>
      <c r="D139" s="10"/>
      <c r="E139" s="10"/>
      <c r="F139" s="10"/>
      <c r="G139" s="10"/>
      <c r="H139" s="25"/>
    </row>
    <row r="140" spans="2:8" x14ac:dyDescent="0.2">
      <c r="B140" s="10"/>
      <c r="C140" s="10"/>
      <c r="D140" s="10"/>
      <c r="E140" s="10"/>
      <c r="F140" s="10"/>
      <c r="G140" s="10"/>
      <c r="H140" s="25"/>
    </row>
    <row r="141" spans="2:8" x14ac:dyDescent="0.2">
      <c r="B141" s="10"/>
      <c r="C141" s="10"/>
      <c r="D141" s="10"/>
      <c r="E141" s="10"/>
      <c r="F141" s="10"/>
      <c r="G141" s="10"/>
      <c r="H141" s="25"/>
    </row>
    <row r="142" spans="2:8" x14ac:dyDescent="0.2">
      <c r="B142" s="10"/>
      <c r="C142" s="10"/>
      <c r="D142" s="10"/>
      <c r="E142" s="10"/>
      <c r="F142" s="10"/>
      <c r="G142" s="10"/>
      <c r="H142" s="25"/>
    </row>
    <row r="143" spans="2:8" x14ac:dyDescent="0.2">
      <c r="B143" s="10"/>
      <c r="C143" s="10"/>
      <c r="D143" s="10"/>
      <c r="E143" s="10"/>
      <c r="F143" s="10"/>
      <c r="G143" s="10"/>
      <c r="H143" s="25"/>
    </row>
    <row r="144" spans="2:8" x14ac:dyDescent="0.2">
      <c r="B144" s="10"/>
      <c r="C144" s="10"/>
      <c r="D144" s="10"/>
      <c r="E144" s="10"/>
      <c r="F144" s="10"/>
      <c r="G144" s="10"/>
      <c r="H144" s="25"/>
    </row>
    <row r="145" spans="8:8" x14ac:dyDescent="0.2">
      <c r="H145" s="25"/>
    </row>
    <row r="146" spans="8:8" x14ac:dyDescent="0.2">
      <c r="H146" s="25"/>
    </row>
    <row r="147" spans="8:8" x14ac:dyDescent="0.2">
      <c r="H147" s="25"/>
    </row>
    <row r="148" spans="8:8" x14ac:dyDescent="0.2">
      <c r="H148" s="25"/>
    </row>
    <row r="149" spans="8:8" x14ac:dyDescent="0.2">
      <c r="H149" s="25"/>
    </row>
    <row r="150" spans="8:8" x14ac:dyDescent="0.2">
      <c r="H150" s="25"/>
    </row>
    <row r="151" spans="8:8" x14ac:dyDescent="0.2">
      <c r="H151" s="25"/>
    </row>
    <row r="152" spans="8:8" x14ac:dyDescent="0.2">
      <c r="H152" s="25"/>
    </row>
    <row r="153" spans="8:8" x14ac:dyDescent="0.2">
      <c r="H153" s="25"/>
    </row>
    <row r="154" spans="8:8" x14ac:dyDescent="0.2">
      <c r="H154" s="25"/>
    </row>
    <row r="155" spans="8:8" x14ac:dyDescent="0.2">
      <c r="H155" s="25"/>
    </row>
    <row r="156" spans="8:8" x14ac:dyDescent="0.2">
      <c r="H156" s="25"/>
    </row>
    <row r="157" spans="8:8" x14ac:dyDescent="0.2">
      <c r="H157" s="25"/>
    </row>
  </sheetData>
  <mergeCells count="5">
    <mergeCell ref="C3:D3"/>
    <mergeCell ref="G3:G4"/>
    <mergeCell ref="H3:H4"/>
    <mergeCell ref="A1:H1"/>
    <mergeCell ref="F3:F4"/>
  </mergeCells>
  <phoneticPr fontId="0" type="noConversion"/>
  <printOptions horizontalCentered="1"/>
  <pageMargins left="0.39370078740157483" right="0.39370078740157483" top="0.51181102362204722" bottom="0.51181102362204722" header="0.51181102362204722" footer="0.51181102362204722"/>
  <pageSetup paperSize="9" scale="66" orientation="portrait" r:id="rId1"/>
  <headerFooter alignWithMargins="0"/>
  <ignoredErrors>
    <ignoredError sqref="G92:G94 G5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71"/>
  <sheetViews>
    <sheetView workbookViewId="0">
      <selection sqref="A1:H1"/>
    </sheetView>
  </sheetViews>
  <sheetFormatPr defaultRowHeight="12.75" x14ac:dyDescent="0.2"/>
  <cols>
    <col min="1" max="1" width="44.7109375" customWidth="1"/>
    <col min="2" max="2" width="19.7109375" customWidth="1"/>
    <col min="3" max="8" width="11.7109375" customWidth="1"/>
  </cols>
  <sheetData>
    <row r="1" spans="1:8" ht="15.75" x14ac:dyDescent="0.25">
      <c r="A1" s="94" t="s">
        <v>324</v>
      </c>
      <c r="B1" s="94"/>
      <c r="C1" s="94"/>
      <c r="D1" s="94"/>
      <c r="E1" s="94"/>
      <c r="F1" s="94"/>
      <c r="G1" s="94"/>
      <c r="H1" s="94"/>
    </row>
    <row r="3" spans="1:8" x14ac:dyDescent="0.2">
      <c r="A3" s="3" t="s">
        <v>99</v>
      </c>
      <c r="B3" s="5" t="s">
        <v>0</v>
      </c>
      <c r="C3" s="89" t="s">
        <v>1</v>
      </c>
      <c r="D3" s="90"/>
      <c r="E3" s="65" t="s">
        <v>2</v>
      </c>
      <c r="F3" s="91" t="s">
        <v>218</v>
      </c>
      <c r="G3" s="91" t="s">
        <v>6</v>
      </c>
      <c r="H3" s="93" t="s">
        <v>3</v>
      </c>
    </row>
    <row r="4" spans="1:8" x14ac:dyDescent="0.2">
      <c r="A4" s="4" t="s">
        <v>100</v>
      </c>
      <c r="B4" s="6"/>
      <c r="C4" s="7" t="s">
        <v>4</v>
      </c>
      <c r="D4" s="8" t="s">
        <v>101</v>
      </c>
      <c r="E4" s="9" t="s">
        <v>5</v>
      </c>
      <c r="F4" s="95"/>
      <c r="G4" s="92"/>
      <c r="H4" s="92"/>
    </row>
    <row r="5" spans="1:8" x14ac:dyDescent="0.2">
      <c r="A5" s="40"/>
      <c r="B5" s="40"/>
      <c r="C5" s="40"/>
      <c r="D5" s="40"/>
      <c r="E5" s="40"/>
      <c r="F5" s="40"/>
      <c r="G5" s="40"/>
      <c r="H5" s="40"/>
    </row>
    <row r="6" spans="1:8" x14ac:dyDescent="0.2">
      <c r="A6" s="13" t="s">
        <v>188</v>
      </c>
      <c r="B6" s="13">
        <f>Ontvangsten!B6</f>
        <v>31317217</v>
      </c>
      <c r="C6" s="13">
        <f>Ontvangsten!C6</f>
        <v>11519513</v>
      </c>
      <c r="D6" s="13">
        <f>Ontvangsten!D6</f>
        <v>732643</v>
      </c>
      <c r="E6" s="13">
        <f>Ontvangsten!E6</f>
        <v>721</v>
      </c>
      <c r="F6" s="13">
        <f>Ontvangsten!F6</f>
        <v>0</v>
      </c>
      <c r="G6" s="13">
        <f>Ontvangsten!G6</f>
        <v>43570094</v>
      </c>
      <c r="H6" s="13"/>
    </row>
    <row r="7" spans="1:8" x14ac:dyDescent="0.2">
      <c r="A7" s="14" t="s">
        <v>189</v>
      </c>
      <c r="B7" s="14">
        <f>Ontvangsten!B7</f>
        <v>21565659</v>
      </c>
      <c r="C7" s="14">
        <f>Ontvangsten!C7</f>
        <v>11519513</v>
      </c>
      <c r="D7" s="17" t="str">
        <f>Ontvangsten!D7</f>
        <v>-</v>
      </c>
      <c r="E7" s="14">
        <f>Ontvangsten!E7</f>
        <v>721</v>
      </c>
      <c r="F7" s="17" t="str">
        <f>Ontvangsten!F7</f>
        <v>-</v>
      </c>
      <c r="G7" s="14">
        <f>Ontvangsten!G7</f>
        <v>33085893</v>
      </c>
      <c r="H7" s="56">
        <f>Ontvangsten!H7</f>
        <v>9451</v>
      </c>
    </row>
    <row r="8" spans="1:8" x14ac:dyDescent="0.2">
      <c r="A8" s="14" t="s">
        <v>190</v>
      </c>
      <c r="B8" s="14">
        <f>Ontvangsten!B8</f>
        <v>2232881</v>
      </c>
      <c r="C8" s="17" t="str">
        <f>Ontvangsten!C8</f>
        <v>-</v>
      </c>
      <c r="D8" s="14">
        <f>Ontvangsten!D8</f>
        <v>732643</v>
      </c>
      <c r="E8" s="17" t="str">
        <f>Ontvangsten!E8</f>
        <v>-</v>
      </c>
      <c r="F8" s="17" t="str">
        <f>Ontvangsten!F8</f>
        <v>-</v>
      </c>
      <c r="G8" s="14">
        <f>Ontvangsten!G8</f>
        <v>2965524</v>
      </c>
      <c r="H8" s="56">
        <f>Ontvangsten!H8</f>
        <v>9451</v>
      </c>
    </row>
    <row r="9" spans="1:8" x14ac:dyDescent="0.2">
      <c r="A9" s="14" t="s">
        <v>102</v>
      </c>
      <c r="B9" s="14">
        <f>Ontvangsten!B9</f>
        <v>6654847</v>
      </c>
      <c r="C9" s="17" t="str">
        <f>Ontvangsten!C9</f>
        <v>-</v>
      </c>
      <c r="D9" s="17" t="str">
        <f>Ontvangsten!D9</f>
        <v>-</v>
      </c>
      <c r="E9" s="17" t="str">
        <f>Ontvangsten!E9</f>
        <v>-</v>
      </c>
      <c r="F9" s="17" t="str">
        <f>Ontvangsten!F9</f>
        <v>-</v>
      </c>
      <c r="G9" s="14">
        <f>Ontvangsten!G9</f>
        <v>6654847</v>
      </c>
      <c r="H9" s="56">
        <f>Ontvangsten!H9</f>
        <v>9451</v>
      </c>
    </row>
    <row r="10" spans="1:8" x14ac:dyDescent="0.2">
      <c r="A10" s="14" t="s">
        <v>103</v>
      </c>
      <c r="B10" s="14">
        <f>Ontvangsten!B10</f>
        <v>689034</v>
      </c>
      <c r="C10" s="17" t="str">
        <f>Ontvangsten!C10</f>
        <v>-</v>
      </c>
      <c r="D10" s="17" t="str">
        <f>Ontvangsten!D10</f>
        <v>-</v>
      </c>
      <c r="E10" s="17" t="str">
        <f>Ontvangsten!E10</f>
        <v>-</v>
      </c>
      <c r="F10" s="17" t="str">
        <f>Ontvangsten!F10</f>
        <v>-</v>
      </c>
      <c r="G10" s="14">
        <f>Ontvangsten!G10</f>
        <v>689034</v>
      </c>
      <c r="H10" s="56">
        <f>Ontvangsten!H10</f>
        <v>9451</v>
      </c>
    </row>
    <row r="11" spans="1:8" hidden="1" x14ac:dyDescent="0.2">
      <c r="A11" s="14" t="s">
        <v>176</v>
      </c>
      <c r="B11" s="14">
        <f>Ontvangsten!B11</f>
        <v>0</v>
      </c>
      <c r="C11" s="17" t="str">
        <f>Ontvangsten!C11</f>
        <v>-</v>
      </c>
      <c r="D11" s="17" t="str">
        <f>Ontvangsten!D11</f>
        <v>-</v>
      </c>
      <c r="E11" s="17" t="str">
        <f>Ontvangsten!E11</f>
        <v>-</v>
      </c>
      <c r="F11" s="17" t="str">
        <f>Ontvangsten!F11</f>
        <v>-</v>
      </c>
      <c r="G11" s="14">
        <f>Ontvangsten!G11</f>
        <v>0</v>
      </c>
      <c r="H11" s="56" t="str">
        <f>Ontvangsten!H11</f>
        <v>708.6</v>
      </c>
    </row>
    <row r="12" spans="1:8" hidden="1" x14ac:dyDescent="0.2">
      <c r="A12" s="14" t="s">
        <v>175</v>
      </c>
      <c r="B12" s="14">
        <f>Ontvangsten!B12</f>
        <v>0</v>
      </c>
      <c r="C12" s="17" t="str">
        <f>Ontvangsten!C12</f>
        <v>-</v>
      </c>
      <c r="D12" s="17" t="str">
        <f>Ontvangsten!D12</f>
        <v>-</v>
      </c>
      <c r="E12" s="17" t="str">
        <f>Ontvangsten!E12</f>
        <v>-</v>
      </c>
      <c r="F12" s="17" t="str">
        <f>Ontvangsten!F12</f>
        <v>-</v>
      </c>
      <c r="G12" s="14">
        <f>Ontvangsten!G12</f>
        <v>0</v>
      </c>
      <c r="H12" s="56" t="str">
        <f>Ontvangsten!H12</f>
        <v>708.6</v>
      </c>
    </row>
    <row r="13" spans="1:8" hidden="1" x14ac:dyDescent="0.2">
      <c r="A13" s="14" t="s">
        <v>183</v>
      </c>
      <c r="B13" s="14">
        <f>Ontvangsten!B13</f>
        <v>0</v>
      </c>
      <c r="C13" s="17" t="str">
        <f>Ontvangsten!C13</f>
        <v>-</v>
      </c>
      <c r="D13" s="17" t="str">
        <f>Ontvangsten!D13</f>
        <v>-</v>
      </c>
      <c r="E13" s="17" t="str">
        <f>Ontvangsten!E13</f>
        <v>-</v>
      </c>
      <c r="F13" s="17" t="str">
        <f>Ontvangsten!F13</f>
        <v>-</v>
      </c>
      <c r="G13" s="14">
        <f>Ontvangsten!G13</f>
        <v>0</v>
      </c>
      <c r="H13" s="56" t="s">
        <v>21</v>
      </c>
    </row>
    <row r="14" spans="1:8" hidden="1" x14ac:dyDescent="0.2">
      <c r="A14" s="14" t="s">
        <v>184</v>
      </c>
      <c r="B14" s="14">
        <f>Ontvangsten!B14</f>
        <v>0</v>
      </c>
      <c r="C14" s="17" t="str">
        <f>Ontvangsten!C14</f>
        <v>-</v>
      </c>
      <c r="D14" s="17" t="str">
        <f>Ontvangsten!D14</f>
        <v>-</v>
      </c>
      <c r="E14" s="17" t="str">
        <f>Ontvangsten!E14</f>
        <v>-</v>
      </c>
      <c r="F14" s="17" t="str">
        <f>Ontvangsten!F14</f>
        <v>-</v>
      </c>
      <c r="G14" s="14">
        <f>Ontvangsten!G14</f>
        <v>0</v>
      </c>
      <c r="H14" s="56" t="s">
        <v>21</v>
      </c>
    </row>
    <row r="15" spans="1:8" hidden="1" x14ac:dyDescent="0.2">
      <c r="A15" s="14" t="str">
        <f>Ontvangsten!A15</f>
        <v>Hide</v>
      </c>
      <c r="B15" s="14">
        <f>Ontvangsten!B15</f>
        <v>0</v>
      </c>
      <c r="C15" s="17">
        <f>Ontvangsten!C15</f>
        <v>0</v>
      </c>
      <c r="D15" s="17">
        <f>Ontvangsten!D15</f>
        <v>0</v>
      </c>
      <c r="E15" s="17">
        <f>Ontvangsten!E15</f>
        <v>0</v>
      </c>
      <c r="F15" s="17">
        <f>Ontvangsten!F15</f>
        <v>0</v>
      </c>
      <c r="G15" s="14">
        <f>Ontvangsten!G15</f>
        <v>0</v>
      </c>
      <c r="H15" s="56">
        <f>Ontvangsten!H15</f>
        <v>0</v>
      </c>
    </row>
    <row r="16" spans="1:8" x14ac:dyDescent="0.2">
      <c r="A16" s="14" t="s">
        <v>104</v>
      </c>
      <c r="B16" s="14">
        <f>Ontvangsten!B16</f>
        <v>174796</v>
      </c>
      <c r="C16" s="17" t="str">
        <f>Ontvangsten!C16</f>
        <v>-</v>
      </c>
      <c r="D16" s="17" t="str">
        <f>Ontvangsten!D16</f>
        <v>-</v>
      </c>
      <c r="E16" s="17" t="str">
        <f>Ontvangsten!E16</f>
        <v>-</v>
      </c>
      <c r="F16" s="17" t="str">
        <f>Ontvangsten!F16</f>
        <v>-</v>
      </c>
      <c r="G16" s="14">
        <f>Ontvangsten!G16</f>
        <v>174796</v>
      </c>
      <c r="H16" s="56">
        <f>Ontvangsten!H16</f>
        <v>9459</v>
      </c>
    </row>
    <row r="17" spans="1:8" hidden="1" x14ac:dyDescent="0.2">
      <c r="A17" s="14"/>
      <c r="B17" s="14">
        <f>Ontvangsten!B17</f>
        <v>0</v>
      </c>
      <c r="C17" s="17" t="str">
        <f>Ontvangsten!C17</f>
        <v>-</v>
      </c>
      <c r="D17" s="17" t="str">
        <f>Ontvangsten!D17</f>
        <v>-</v>
      </c>
      <c r="E17" s="17" t="str">
        <f>Ontvangsten!E17</f>
        <v>-</v>
      </c>
      <c r="F17" s="17" t="str">
        <f>Ontvangsten!F17</f>
        <v>-</v>
      </c>
      <c r="G17" s="14">
        <f>Ontvangsten!G17</f>
        <v>0</v>
      </c>
      <c r="H17" s="56" t="str">
        <f>Ontvangsten!H17</f>
        <v>-</v>
      </c>
    </row>
    <row r="18" spans="1:8" x14ac:dyDescent="0.2">
      <c r="A18" s="14"/>
      <c r="B18" s="14"/>
      <c r="C18" s="14"/>
      <c r="D18" s="14"/>
      <c r="E18" s="14"/>
      <c r="F18" s="14"/>
      <c r="G18" s="14"/>
      <c r="H18" s="59"/>
    </row>
    <row r="19" spans="1:8" x14ac:dyDescent="0.2">
      <c r="A19" s="13" t="s">
        <v>289</v>
      </c>
      <c r="B19" s="13">
        <f>Ontvangsten!B19</f>
        <v>1668090</v>
      </c>
      <c r="C19" s="13">
        <f>Ontvangsten!C19</f>
        <v>0</v>
      </c>
      <c r="D19" s="13">
        <f>Ontvangsten!D19</f>
        <v>0</v>
      </c>
      <c r="E19" s="13">
        <f>Ontvangsten!E19</f>
        <v>0</v>
      </c>
      <c r="F19" s="13">
        <f>Ontvangsten!F19</f>
        <v>0</v>
      </c>
      <c r="G19" s="13">
        <f>Ontvangsten!G19</f>
        <v>1668090</v>
      </c>
      <c r="H19" s="59"/>
    </row>
    <row r="20" spans="1:8" x14ac:dyDescent="0.2">
      <c r="A20" s="14" t="s">
        <v>285</v>
      </c>
      <c r="B20" s="14">
        <f>Ontvangsten!B20</f>
        <v>757196</v>
      </c>
      <c r="C20" s="17" t="str">
        <f>Ontvangsten!C20</f>
        <v>-</v>
      </c>
      <c r="D20" s="17" t="str">
        <f>Ontvangsten!D20</f>
        <v>-</v>
      </c>
      <c r="E20" s="17" t="str">
        <f>Ontvangsten!E20</f>
        <v>-</v>
      </c>
      <c r="F20" s="17" t="str">
        <f>Ontvangsten!F20</f>
        <v>-</v>
      </c>
      <c r="G20" s="14">
        <f>Ontvangsten!G20</f>
        <v>757196</v>
      </c>
      <c r="H20" s="56" t="str">
        <f>Ontvangsten!H20</f>
        <v>-</v>
      </c>
    </row>
    <row r="21" spans="1:8" x14ac:dyDescent="0.2">
      <c r="A21" s="14" t="s">
        <v>271</v>
      </c>
      <c r="B21" s="14">
        <f>Ontvangsten!B21</f>
        <v>130071</v>
      </c>
      <c r="C21" s="17" t="str">
        <f>Ontvangsten!C21</f>
        <v>-</v>
      </c>
      <c r="D21" s="17" t="str">
        <f>Ontvangsten!D21</f>
        <v>-</v>
      </c>
      <c r="E21" s="17" t="str">
        <f>Ontvangsten!E21</f>
        <v>-</v>
      </c>
      <c r="F21" s="17" t="str">
        <f>Ontvangsten!F21</f>
        <v>-</v>
      </c>
      <c r="G21" s="14">
        <f>Ontvangsten!G21</f>
        <v>130071</v>
      </c>
      <c r="H21" s="56">
        <f>Ontvangsten!H21</f>
        <v>9459</v>
      </c>
    </row>
    <row r="22" spans="1:8" x14ac:dyDescent="0.2">
      <c r="A22" s="14" t="s">
        <v>297</v>
      </c>
      <c r="B22" s="14">
        <f>Ontvangsten!B22</f>
        <v>434037</v>
      </c>
      <c r="C22" s="17" t="str">
        <f>Ontvangsten!C22</f>
        <v>-</v>
      </c>
      <c r="D22" s="17" t="str">
        <f>Ontvangsten!D22</f>
        <v>-</v>
      </c>
      <c r="E22" s="17" t="str">
        <f>Ontvangsten!E22</f>
        <v>-</v>
      </c>
      <c r="F22" s="17" t="str">
        <f>Ontvangsten!F22</f>
        <v>-</v>
      </c>
      <c r="G22" s="14">
        <f>Ontvangsten!G22</f>
        <v>434037</v>
      </c>
      <c r="H22" s="56" t="str">
        <f>Ontvangsten!H22</f>
        <v>-</v>
      </c>
    </row>
    <row r="23" spans="1:8" hidden="1" x14ac:dyDescent="0.2">
      <c r="A23" s="14" t="str">
        <f>Ontvangsten!A23</f>
        <v>Hide</v>
      </c>
      <c r="B23" s="14">
        <f>Ontvangsten!B23</f>
        <v>0</v>
      </c>
      <c r="C23" s="14">
        <f>Ontvangsten!C23</f>
        <v>0</v>
      </c>
      <c r="D23" s="14">
        <f>Ontvangsten!D23</f>
        <v>0</v>
      </c>
      <c r="E23" s="14">
        <f>Ontvangsten!E23</f>
        <v>0</v>
      </c>
      <c r="F23" s="14">
        <f>Ontvangsten!F23</f>
        <v>0</v>
      </c>
      <c r="G23" s="14">
        <f>Ontvangsten!G23</f>
        <v>0</v>
      </c>
      <c r="H23" s="59">
        <f>Ontvangsten!H23</f>
        <v>0</v>
      </c>
    </row>
    <row r="24" spans="1:8" hidden="1" x14ac:dyDescent="0.2">
      <c r="A24" s="14" t="str">
        <f>Ontvangsten!A24</f>
        <v>Hide</v>
      </c>
      <c r="B24" s="14">
        <f>Ontvangsten!B24</f>
        <v>0</v>
      </c>
      <c r="C24" s="14">
        <f>Ontvangsten!C24</f>
        <v>0</v>
      </c>
      <c r="D24" s="14">
        <f>Ontvangsten!D24</f>
        <v>0</v>
      </c>
      <c r="E24" s="14">
        <f>Ontvangsten!E24</f>
        <v>0</v>
      </c>
      <c r="F24" s="14">
        <f>Ontvangsten!F24</f>
        <v>0</v>
      </c>
      <c r="G24" s="14">
        <f>Ontvangsten!G24</f>
        <v>0</v>
      </c>
      <c r="H24" s="59">
        <f>Ontvangsten!H24</f>
        <v>0</v>
      </c>
    </row>
    <row r="25" spans="1:8" x14ac:dyDescent="0.2">
      <c r="A25" s="14" t="s">
        <v>292</v>
      </c>
      <c r="B25" s="14">
        <f>Ontvangsten!B25</f>
        <v>346786</v>
      </c>
      <c r="C25" s="17" t="str">
        <f>Ontvangsten!C25</f>
        <v>-</v>
      </c>
      <c r="D25" s="17" t="str">
        <f>Ontvangsten!D25</f>
        <v>-</v>
      </c>
      <c r="E25" s="17" t="str">
        <f>Ontvangsten!E25</f>
        <v>-</v>
      </c>
      <c r="F25" s="17" t="str">
        <f>Ontvangsten!F25</f>
        <v>-</v>
      </c>
      <c r="G25" s="14">
        <f>Ontvangsten!G25</f>
        <v>346786</v>
      </c>
      <c r="H25" s="56" t="str">
        <f>Ontvangsten!H25</f>
        <v>-</v>
      </c>
    </row>
    <row r="26" spans="1:8" x14ac:dyDescent="0.2">
      <c r="A26" s="14"/>
      <c r="B26" s="14"/>
      <c r="C26" s="14"/>
      <c r="D26" s="14"/>
      <c r="E26" s="14"/>
      <c r="F26" s="14"/>
      <c r="G26" s="14"/>
      <c r="H26" s="59"/>
    </row>
    <row r="27" spans="1:8" x14ac:dyDescent="0.2">
      <c r="A27" s="13" t="s">
        <v>105</v>
      </c>
      <c r="B27" s="13">
        <f>Ontvangsten!B27</f>
        <v>1412201</v>
      </c>
      <c r="C27" s="13">
        <f>Ontvangsten!C27</f>
        <v>600</v>
      </c>
      <c r="D27" s="13">
        <f>Ontvangsten!D27</f>
        <v>0</v>
      </c>
      <c r="E27" s="13">
        <f>Ontvangsten!E27</f>
        <v>0</v>
      </c>
      <c r="F27" s="13">
        <f>Ontvangsten!F27</f>
        <v>0</v>
      </c>
      <c r="G27" s="13">
        <f>Ontvangsten!G27</f>
        <v>1412801</v>
      </c>
      <c r="H27" s="59"/>
    </row>
    <row r="28" spans="1:8" x14ac:dyDescent="0.2">
      <c r="A28" s="14" t="s">
        <v>106</v>
      </c>
      <c r="B28" s="14">
        <f>Ontvangsten!B28</f>
        <v>8929</v>
      </c>
      <c r="C28" s="14">
        <f>Ontvangsten!C28</f>
        <v>600</v>
      </c>
      <c r="D28" s="17" t="str">
        <f>Ontvangsten!D28</f>
        <v>-</v>
      </c>
      <c r="E28" s="17" t="str">
        <f>Ontvangsten!E28</f>
        <v>-</v>
      </c>
      <c r="F28" s="17" t="str">
        <f>Ontvangsten!F28</f>
        <v>-</v>
      </c>
      <c r="G28" s="14">
        <f>Ontvangsten!G28</f>
        <v>9529</v>
      </c>
      <c r="H28" s="56">
        <f>Ontvangsten!H28</f>
        <v>9461</v>
      </c>
    </row>
    <row r="29" spans="1:8" x14ac:dyDescent="0.2">
      <c r="A29" s="14" t="s">
        <v>107</v>
      </c>
      <c r="B29" s="14">
        <f>Ontvangsten!B29</f>
        <v>1403272</v>
      </c>
      <c r="C29" s="17" t="str">
        <f>Ontvangsten!C29</f>
        <v>-</v>
      </c>
      <c r="D29" s="17" t="str">
        <f>Ontvangsten!D29</f>
        <v>-</v>
      </c>
      <c r="E29" s="17" t="str">
        <f>Ontvangsten!E29</f>
        <v>-</v>
      </c>
      <c r="F29" s="17" t="str">
        <f>Ontvangsten!F29</f>
        <v>-</v>
      </c>
      <c r="G29" s="14">
        <f>Ontvangsten!G29</f>
        <v>1403272</v>
      </c>
      <c r="H29" s="56">
        <f>Ontvangsten!H29</f>
        <v>9451</v>
      </c>
    </row>
    <row r="30" spans="1:8" hidden="1" x14ac:dyDescent="0.2">
      <c r="A30" s="14" t="str">
        <f>Ontvangsten!A30</f>
        <v>Hide</v>
      </c>
      <c r="B30" s="14">
        <f>Ontvangsten!B30</f>
        <v>0</v>
      </c>
      <c r="C30" s="14">
        <f>Ontvangsten!C30</f>
        <v>0</v>
      </c>
      <c r="D30" s="14">
        <f>Ontvangsten!D30</f>
        <v>0</v>
      </c>
      <c r="E30" s="14">
        <f>Ontvangsten!E30</f>
        <v>0</v>
      </c>
      <c r="F30" s="14">
        <f>Ontvangsten!F30</f>
        <v>0</v>
      </c>
      <c r="G30" s="14">
        <f>Ontvangsten!G30</f>
        <v>0</v>
      </c>
      <c r="H30" s="59">
        <f>Ontvangsten!H30</f>
        <v>0</v>
      </c>
    </row>
    <row r="31" spans="1:8" hidden="1" x14ac:dyDescent="0.2">
      <c r="A31" s="14" t="str">
        <f>Ontvangsten!A31</f>
        <v>Hide</v>
      </c>
      <c r="B31" s="14">
        <f>Ontvangsten!B31</f>
        <v>0</v>
      </c>
      <c r="C31" s="14">
        <f>Ontvangsten!C31</f>
        <v>0</v>
      </c>
      <c r="D31" s="14">
        <f>Ontvangsten!D31</f>
        <v>0</v>
      </c>
      <c r="E31" s="14">
        <f>Ontvangsten!E31</f>
        <v>0</v>
      </c>
      <c r="F31" s="14">
        <f>Ontvangsten!F31</f>
        <v>0</v>
      </c>
      <c r="G31" s="14">
        <f>Ontvangsten!G31</f>
        <v>0</v>
      </c>
      <c r="H31" s="59">
        <f>Ontvangsten!H31</f>
        <v>0</v>
      </c>
    </row>
    <row r="32" spans="1:8" hidden="1" x14ac:dyDescent="0.2">
      <c r="A32" s="14" t="str">
        <f>Ontvangsten!A32</f>
        <v>Hide</v>
      </c>
      <c r="B32" s="14">
        <f>Ontvangsten!B32</f>
        <v>0</v>
      </c>
      <c r="C32" s="14">
        <f>Ontvangsten!C32</f>
        <v>0</v>
      </c>
      <c r="D32" s="14">
        <f>Ontvangsten!D32</f>
        <v>0</v>
      </c>
      <c r="E32" s="14">
        <f>Ontvangsten!E32</f>
        <v>0</v>
      </c>
      <c r="F32" s="14">
        <f>Ontvangsten!F32</f>
        <v>0</v>
      </c>
      <c r="G32" s="14">
        <f>Ontvangsten!G32</f>
        <v>0</v>
      </c>
      <c r="H32" s="59">
        <f>Ontvangsten!H32</f>
        <v>0</v>
      </c>
    </row>
    <row r="33" spans="1:8" x14ac:dyDescent="0.2">
      <c r="A33" s="14"/>
      <c r="B33" s="14"/>
      <c r="C33" s="14"/>
      <c r="D33" s="14"/>
      <c r="E33" s="14"/>
      <c r="F33" s="14"/>
      <c r="G33" s="14"/>
      <c r="H33" s="59"/>
    </row>
    <row r="34" spans="1:8" x14ac:dyDescent="0.2">
      <c r="A34" s="13" t="s">
        <v>108</v>
      </c>
      <c r="B34" s="13">
        <f>Ontvangsten!B34</f>
        <v>1307120</v>
      </c>
      <c r="C34" s="13">
        <f>Ontvangsten!C34</f>
        <v>140593</v>
      </c>
      <c r="D34" s="13">
        <f>Ontvangsten!D34</f>
        <v>22049</v>
      </c>
      <c r="E34" s="13">
        <f>Ontvangsten!E34</f>
        <v>0</v>
      </c>
      <c r="F34" s="13">
        <f>Ontvangsten!F34</f>
        <v>0</v>
      </c>
      <c r="G34" s="13">
        <f>Ontvangsten!G34</f>
        <v>1469762</v>
      </c>
      <c r="H34" s="59"/>
    </row>
    <row r="35" spans="1:8" x14ac:dyDescent="0.2">
      <c r="A35" s="14" t="s">
        <v>109</v>
      </c>
      <c r="B35" s="14">
        <f>Ontvangsten!B35</f>
        <v>628953</v>
      </c>
      <c r="C35" s="17" t="str">
        <f>Ontvangsten!C35</f>
        <v>-</v>
      </c>
      <c r="D35" s="17" t="str">
        <f>Ontvangsten!D35</f>
        <v>-</v>
      </c>
      <c r="E35" s="17" t="str">
        <f>Ontvangsten!E35</f>
        <v>-</v>
      </c>
      <c r="F35" s="17" t="str">
        <f>Ontvangsten!F35</f>
        <v>-</v>
      </c>
      <c r="G35" s="14">
        <f>Ontvangsten!G35</f>
        <v>628953</v>
      </c>
      <c r="H35" s="56">
        <f>Ontvangsten!H35</f>
        <v>9351</v>
      </c>
    </row>
    <row r="36" spans="1:8" x14ac:dyDescent="0.2">
      <c r="A36" s="14" t="s">
        <v>110</v>
      </c>
      <c r="B36" s="14">
        <f>Ontvangsten!B36</f>
        <v>203433</v>
      </c>
      <c r="C36" s="14">
        <f>Ontvangsten!C36</f>
        <v>140593</v>
      </c>
      <c r="D36" s="14">
        <f>Ontvangsten!D36</f>
        <v>22049</v>
      </c>
      <c r="E36" s="17" t="str">
        <f>Ontvangsten!E36</f>
        <v>-</v>
      </c>
      <c r="F36" s="17" t="str">
        <f>Ontvangsten!F36</f>
        <v>-</v>
      </c>
      <c r="G36" s="14">
        <f>Ontvangsten!G36</f>
        <v>366075</v>
      </c>
      <c r="H36" s="56">
        <f>Ontvangsten!H36</f>
        <v>9351</v>
      </c>
    </row>
    <row r="37" spans="1:8" x14ac:dyDescent="0.2">
      <c r="A37" s="14" t="s">
        <v>111</v>
      </c>
      <c r="B37" s="14">
        <f>Ontvangsten!B37</f>
        <v>176734</v>
      </c>
      <c r="C37" s="17" t="str">
        <f>Ontvangsten!C37</f>
        <v>-</v>
      </c>
      <c r="D37" s="17" t="str">
        <f>Ontvangsten!D37</f>
        <v>-</v>
      </c>
      <c r="E37" s="17" t="str">
        <f>Ontvangsten!E37</f>
        <v>-</v>
      </c>
      <c r="F37" s="17" t="str">
        <f>Ontvangsten!F37</f>
        <v>-</v>
      </c>
      <c r="G37" s="14">
        <f>Ontvangsten!G37</f>
        <v>176734</v>
      </c>
      <c r="H37" s="56">
        <f>Ontvangsten!H37</f>
        <v>9351</v>
      </c>
    </row>
    <row r="38" spans="1:8" x14ac:dyDescent="0.2">
      <c r="A38" s="14" t="s">
        <v>112</v>
      </c>
      <c r="B38" s="14">
        <f>Ontvangsten!B38</f>
        <v>4633</v>
      </c>
      <c r="C38" s="17" t="str">
        <f>Ontvangsten!C38</f>
        <v>-</v>
      </c>
      <c r="D38" s="17" t="str">
        <f>Ontvangsten!D38</f>
        <v>-</v>
      </c>
      <c r="E38" s="17" t="str">
        <f>Ontvangsten!E38</f>
        <v>-</v>
      </c>
      <c r="F38" s="17" t="str">
        <f>Ontvangsten!F38</f>
        <v>-</v>
      </c>
      <c r="G38" s="14">
        <f>Ontvangsten!G38</f>
        <v>4633</v>
      </c>
      <c r="H38" s="56">
        <f>Ontvangsten!H38</f>
        <v>9059</v>
      </c>
    </row>
    <row r="39" spans="1:8" x14ac:dyDescent="0.2">
      <c r="A39" s="14" t="s">
        <v>113</v>
      </c>
      <c r="B39" s="14">
        <f>Ontvangsten!B39</f>
        <v>287630</v>
      </c>
      <c r="C39" s="17" t="str">
        <f>Ontvangsten!C39</f>
        <v>-</v>
      </c>
      <c r="D39" s="17" t="str">
        <f>Ontvangsten!D39</f>
        <v>-</v>
      </c>
      <c r="E39" s="17" t="str">
        <f>Ontvangsten!E39</f>
        <v>-</v>
      </c>
      <c r="F39" s="17" t="str">
        <f>Ontvangsten!F39</f>
        <v>-</v>
      </c>
      <c r="G39" s="14">
        <f>Ontvangsten!G39</f>
        <v>287630</v>
      </c>
      <c r="H39" s="56">
        <f>Ontvangsten!H39</f>
        <v>9351</v>
      </c>
    </row>
    <row r="40" spans="1:8" x14ac:dyDescent="0.2">
      <c r="A40" s="14" t="s">
        <v>212</v>
      </c>
      <c r="B40" s="14">
        <f>Ontvangsten!B40</f>
        <v>5737</v>
      </c>
      <c r="C40" s="17" t="str">
        <f>Ontvangsten!C40</f>
        <v>-</v>
      </c>
      <c r="D40" s="17" t="str">
        <f>Ontvangsten!D40</f>
        <v>-</v>
      </c>
      <c r="E40" s="17" t="str">
        <f>Ontvangsten!E40</f>
        <v>-</v>
      </c>
      <c r="F40" s="17" t="str">
        <f>Ontvangsten!F40</f>
        <v>-</v>
      </c>
      <c r="G40" s="14">
        <f>Ontvangsten!G40</f>
        <v>5737</v>
      </c>
      <c r="H40" s="56">
        <f>Ontvangsten!H40</f>
        <v>9351</v>
      </c>
    </row>
    <row r="41" spans="1:8" ht="12.75" hidden="1" customHeight="1" x14ac:dyDescent="0.2">
      <c r="A41" s="14" t="s">
        <v>278</v>
      </c>
      <c r="B41" s="14">
        <f>Ontvangsten!B41</f>
        <v>0</v>
      </c>
      <c r="C41" s="17" t="str">
        <f>Ontvangsten!C41</f>
        <v>-</v>
      </c>
      <c r="D41" s="17" t="str">
        <f>Ontvangsten!D41</f>
        <v>-</v>
      </c>
      <c r="E41" s="17" t="str">
        <f>Ontvangsten!E41</f>
        <v>-</v>
      </c>
      <c r="F41" s="17" t="str">
        <f>Ontvangsten!F41</f>
        <v>-</v>
      </c>
      <c r="G41" s="14">
        <f>Ontvangsten!G41</f>
        <v>0</v>
      </c>
      <c r="H41" s="56">
        <f>Ontvangsten!H41</f>
        <v>9351</v>
      </c>
    </row>
    <row r="42" spans="1:8" ht="12.75" hidden="1" customHeight="1" x14ac:dyDescent="0.2">
      <c r="A42" s="14" t="s">
        <v>295</v>
      </c>
      <c r="B42" s="16">
        <f>Ontvangsten!B42</f>
        <v>0</v>
      </c>
      <c r="C42" s="17" t="str">
        <f>Ontvangsten!C42</f>
        <v>-</v>
      </c>
      <c r="D42" s="17" t="str">
        <f>Ontvangsten!D42</f>
        <v>-</v>
      </c>
      <c r="E42" s="17" t="str">
        <f>Ontvangsten!E42</f>
        <v>-</v>
      </c>
      <c r="F42" s="17" t="str">
        <f>Ontvangsten!F42</f>
        <v>-</v>
      </c>
      <c r="G42" s="16">
        <f>Ontvangsten!G42</f>
        <v>0</v>
      </c>
      <c r="H42" s="56">
        <f>Ontvangsten!H42</f>
        <v>9351</v>
      </c>
    </row>
    <row r="43" spans="1:8" hidden="1" x14ac:dyDescent="0.2">
      <c r="A43" s="14" t="s">
        <v>231</v>
      </c>
      <c r="B43" s="14">
        <f>Ontvangsten!B43</f>
        <v>0</v>
      </c>
      <c r="C43" s="17" t="str">
        <f>Ontvangsten!C43</f>
        <v>-</v>
      </c>
      <c r="D43" s="17" t="str">
        <f>Ontvangsten!D43</f>
        <v>-</v>
      </c>
      <c r="E43" s="17" t="str">
        <f>Ontvangsten!E43</f>
        <v>-</v>
      </c>
      <c r="F43" s="17" t="str">
        <f>Ontvangsten!F43</f>
        <v>-</v>
      </c>
      <c r="G43" s="14">
        <f>Ontvangsten!G43</f>
        <v>0</v>
      </c>
      <c r="H43" s="56">
        <f>Ontvangsten!H43</f>
        <v>9351</v>
      </c>
    </row>
    <row r="44" spans="1:8" hidden="1" x14ac:dyDescent="0.2">
      <c r="A44" s="14" t="s">
        <v>203</v>
      </c>
      <c r="B44" s="17" t="str">
        <f>Ontvangsten!B44</f>
        <v>P.M.</v>
      </c>
      <c r="C44" s="17" t="str">
        <f>Ontvangsten!C44</f>
        <v>-</v>
      </c>
      <c r="D44" s="17" t="str">
        <f>Ontvangsten!D44</f>
        <v>-</v>
      </c>
      <c r="E44" s="17" t="str">
        <f>Ontvangsten!E44</f>
        <v>-</v>
      </c>
      <c r="F44" s="17">
        <f>Ontvangsten!F44</f>
        <v>0</v>
      </c>
      <c r="G44" s="17" t="str">
        <f>Ontvangsten!G44</f>
        <v>P.M.</v>
      </c>
      <c r="H44" s="56" t="str">
        <f>Ontvangsten!H44</f>
        <v>-</v>
      </c>
    </row>
    <row r="45" spans="1:8" hidden="1" x14ac:dyDescent="0.2">
      <c r="A45" s="14" t="s">
        <v>114</v>
      </c>
      <c r="B45" s="17" t="str">
        <f>Ontvangsten!B45</f>
        <v>P.M.</v>
      </c>
      <c r="C45" s="17" t="str">
        <f>Ontvangsten!C45</f>
        <v>-</v>
      </c>
      <c r="D45" s="17" t="str">
        <f>Ontvangsten!D45</f>
        <v>-</v>
      </c>
      <c r="E45" s="17" t="str">
        <f>Ontvangsten!E45</f>
        <v>-</v>
      </c>
      <c r="F45" s="17">
        <f>Ontvangsten!F45</f>
        <v>0</v>
      </c>
      <c r="G45" s="17" t="str">
        <f>Ontvangsten!G45</f>
        <v>P.M.</v>
      </c>
      <c r="H45" s="56" t="str">
        <f>Ontvangsten!H45</f>
        <v>-</v>
      </c>
    </row>
    <row r="46" spans="1:8" x14ac:dyDescent="0.2">
      <c r="A46" s="14"/>
      <c r="B46" s="14"/>
      <c r="C46" s="14"/>
      <c r="D46" s="14"/>
      <c r="E46" s="14"/>
      <c r="F46" s="14"/>
      <c r="G46" s="14"/>
      <c r="H46" s="59"/>
    </row>
    <row r="47" spans="1:8" x14ac:dyDescent="0.2">
      <c r="A47" s="13" t="s">
        <v>115</v>
      </c>
      <c r="B47" s="13">
        <f>Ontvangsten!B47</f>
        <v>0</v>
      </c>
      <c r="C47" s="13">
        <f>Ontvangsten!C47</f>
        <v>0</v>
      </c>
      <c r="D47" s="13">
        <f>Ontvangsten!D47</f>
        <v>0</v>
      </c>
      <c r="E47" s="13">
        <f>Ontvangsten!E47</f>
        <v>10</v>
      </c>
      <c r="F47" s="13">
        <f>Ontvangsten!F47</f>
        <v>0</v>
      </c>
      <c r="G47" s="13">
        <f>Ontvangsten!G47</f>
        <v>10</v>
      </c>
      <c r="H47" s="59"/>
    </row>
    <row r="48" spans="1:8" x14ac:dyDescent="0.2">
      <c r="A48" s="14" t="s">
        <v>116</v>
      </c>
      <c r="B48" s="17" t="str">
        <f>Ontvangsten!B48</f>
        <v>-</v>
      </c>
      <c r="C48" s="17" t="str">
        <f>Ontvangsten!C48</f>
        <v>-</v>
      </c>
      <c r="D48" s="17" t="str">
        <f>Ontvangsten!D48</f>
        <v>-</v>
      </c>
      <c r="E48" s="14">
        <f>Ontvangsten!E48</f>
        <v>10</v>
      </c>
      <c r="F48" s="17" t="str">
        <f>Ontvangsten!F48</f>
        <v>-</v>
      </c>
      <c r="G48" s="14">
        <f>Ontvangsten!G48</f>
        <v>10</v>
      </c>
      <c r="H48" s="56">
        <f>Ontvangsten!H48</f>
        <v>9453</v>
      </c>
    </row>
    <row r="49" spans="1:8" hidden="1" x14ac:dyDescent="0.2">
      <c r="A49" s="14" t="str">
        <f>Ontvangsten!A49</f>
        <v>Hide</v>
      </c>
      <c r="B49" s="14">
        <f>Ontvangsten!B49</f>
        <v>0</v>
      </c>
      <c r="C49" s="14">
        <f>Ontvangsten!C49</f>
        <v>0</v>
      </c>
      <c r="D49" s="14">
        <f>Ontvangsten!D49</f>
        <v>0</v>
      </c>
      <c r="E49" s="14">
        <f>Ontvangsten!E49</f>
        <v>0</v>
      </c>
      <c r="F49" s="14">
        <f>Ontvangsten!F49</f>
        <v>0</v>
      </c>
      <c r="G49" s="14">
        <f>Ontvangsten!G49</f>
        <v>0</v>
      </c>
      <c r="H49" s="56">
        <f>Ontvangsten!H49</f>
        <v>0</v>
      </c>
    </row>
    <row r="50" spans="1:8" hidden="1" x14ac:dyDescent="0.2">
      <c r="A50" s="14" t="str">
        <f>Ontvangsten!A50</f>
        <v>Hide</v>
      </c>
      <c r="B50" s="14">
        <f>Ontvangsten!B50</f>
        <v>0</v>
      </c>
      <c r="C50" s="14">
        <f>Ontvangsten!C50</f>
        <v>0</v>
      </c>
      <c r="D50" s="14">
        <f>Ontvangsten!D50</f>
        <v>0</v>
      </c>
      <c r="E50" s="14">
        <f>Ontvangsten!E50</f>
        <v>0</v>
      </c>
      <c r="F50" s="14">
        <f>Ontvangsten!F50</f>
        <v>0</v>
      </c>
      <c r="G50" s="14">
        <f>Ontvangsten!G50</f>
        <v>0</v>
      </c>
      <c r="H50" s="56">
        <f>Ontvangsten!H50</f>
        <v>0</v>
      </c>
    </row>
    <row r="51" spans="1:8" hidden="1" x14ac:dyDescent="0.2">
      <c r="A51" s="14" t="str">
        <f>Ontvangsten!A51</f>
        <v>Hide</v>
      </c>
      <c r="B51" s="14">
        <f>Ontvangsten!B51</f>
        <v>0</v>
      </c>
      <c r="C51" s="14">
        <f>Ontvangsten!C51</f>
        <v>0</v>
      </c>
      <c r="D51" s="14">
        <f>Ontvangsten!D51</f>
        <v>0</v>
      </c>
      <c r="E51" s="14">
        <f>Ontvangsten!E51</f>
        <v>0</v>
      </c>
      <c r="F51" s="14">
        <f>Ontvangsten!F51</f>
        <v>0</v>
      </c>
      <c r="G51" s="14">
        <f>Ontvangsten!G51</f>
        <v>0</v>
      </c>
      <c r="H51" s="56">
        <f>Ontvangsten!H51</f>
        <v>0</v>
      </c>
    </row>
    <row r="52" spans="1:8" hidden="1" x14ac:dyDescent="0.2">
      <c r="A52" s="14" t="s">
        <v>117</v>
      </c>
      <c r="B52" s="17" t="str">
        <f>Ontvangsten!B52</f>
        <v>P.M.</v>
      </c>
      <c r="C52" s="17" t="str">
        <f>Ontvangsten!C52</f>
        <v>-</v>
      </c>
      <c r="D52" s="17" t="str">
        <f>Ontvangsten!D52</f>
        <v>-</v>
      </c>
      <c r="E52" s="17" t="str">
        <f>Ontvangsten!E52</f>
        <v>-</v>
      </c>
      <c r="F52" s="17">
        <f>Ontvangsten!F52</f>
        <v>0</v>
      </c>
      <c r="G52" s="17" t="str">
        <f>Ontvangsten!G52</f>
        <v>P.M.</v>
      </c>
      <c r="H52" s="56" t="str">
        <f>Ontvangsten!H52</f>
        <v>703.4</v>
      </c>
    </row>
    <row r="53" spans="1:8" x14ac:dyDescent="0.2">
      <c r="A53" s="14"/>
      <c r="B53" s="14"/>
      <c r="C53" s="14"/>
      <c r="D53" s="14"/>
      <c r="E53" s="14"/>
      <c r="F53" s="14"/>
      <c r="G53" s="14"/>
      <c r="H53" s="59"/>
    </row>
    <row r="54" spans="1:8" x14ac:dyDescent="0.2">
      <c r="A54" s="13" t="s">
        <v>118</v>
      </c>
      <c r="B54" s="13">
        <f>Ontvangsten!B54</f>
        <v>1409</v>
      </c>
      <c r="C54" s="13">
        <f>Ontvangsten!C54</f>
        <v>5</v>
      </c>
      <c r="D54" s="13">
        <f>Ontvangsten!D54</f>
        <v>2</v>
      </c>
      <c r="E54" s="13">
        <f>Ontvangsten!E54</f>
        <v>0</v>
      </c>
      <c r="F54" s="13">
        <f>Ontvangsten!F54</f>
        <v>0</v>
      </c>
      <c r="G54" s="13">
        <f>Ontvangsten!G54</f>
        <v>1416</v>
      </c>
      <c r="H54" s="59"/>
    </row>
    <row r="55" spans="1:8" x14ac:dyDescent="0.2">
      <c r="A55" s="14" t="s">
        <v>119</v>
      </c>
      <c r="B55" s="14">
        <f>Ontvangsten!B55</f>
        <v>3</v>
      </c>
      <c r="C55" s="14">
        <f>Ontvangsten!C55</f>
        <v>5</v>
      </c>
      <c r="D55" s="14">
        <f>Ontvangsten!D55</f>
        <v>2</v>
      </c>
      <c r="E55" s="17" t="str">
        <f>Ontvangsten!E55</f>
        <v>-</v>
      </c>
      <c r="F55" s="17" t="str">
        <f>Ontvangsten!F55</f>
        <v>-</v>
      </c>
      <c r="G55" s="14">
        <f>Ontvangsten!G55</f>
        <v>10</v>
      </c>
      <c r="H55" s="56">
        <f>Ontvangsten!H55</f>
        <v>9461</v>
      </c>
    </row>
    <row r="56" spans="1:8" x14ac:dyDescent="0.2">
      <c r="A56" s="14" t="s">
        <v>120</v>
      </c>
      <c r="B56" s="14">
        <f>Ontvangsten!B56</f>
        <v>1406</v>
      </c>
      <c r="C56" s="17" t="str">
        <f>Ontvangsten!C56</f>
        <v>-</v>
      </c>
      <c r="D56" s="17" t="str">
        <f>Ontvangsten!D56</f>
        <v>-</v>
      </c>
      <c r="E56" s="17" t="str">
        <f>Ontvangsten!E56</f>
        <v>-</v>
      </c>
      <c r="F56" s="17" t="str">
        <f>Ontvangsten!F56</f>
        <v>-</v>
      </c>
      <c r="G56" s="14">
        <f>Ontvangsten!G56</f>
        <v>1406</v>
      </c>
      <c r="H56" s="56">
        <f>Ontvangsten!H56</f>
        <v>9461</v>
      </c>
    </row>
    <row r="57" spans="1:8" x14ac:dyDescent="0.2">
      <c r="A57" s="14" t="s">
        <v>121</v>
      </c>
      <c r="B57" s="14">
        <f>Ontvangsten!B57</f>
        <v>0</v>
      </c>
      <c r="C57" s="17" t="str">
        <f>Ontvangsten!C57</f>
        <v>-</v>
      </c>
      <c r="D57" s="17" t="str">
        <f>Ontvangsten!D57</f>
        <v>-</v>
      </c>
      <c r="E57" s="17" t="str">
        <f>Ontvangsten!E57</f>
        <v>-</v>
      </c>
      <c r="F57" s="17" t="str">
        <f>Ontvangsten!F57</f>
        <v>-</v>
      </c>
      <c r="G57" s="14">
        <f>Ontvangsten!G57</f>
        <v>0</v>
      </c>
      <c r="H57" s="56">
        <f>Ontvangsten!H57</f>
        <v>9461</v>
      </c>
    </row>
    <row r="58" spans="1:8" hidden="1" x14ac:dyDescent="0.2">
      <c r="A58" s="14" t="str">
        <f>Ontvangsten!A58</f>
        <v>Hide</v>
      </c>
      <c r="B58" s="14">
        <f>Ontvangsten!B58</f>
        <v>0</v>
      </c>
      <c r="C58" s="14">
        <f>Ontvangsten!C58</f>
        <v>0</v>
      </c>
      <c r="D58" s="14">
        <f>Ontvangsten!D58</f>
        <v>0</v>
      </c>
      <c r="E58" s="14">
        <f>Ontvangsten!E58</f>
        <v>0</v>
      </c>
      <c r="F58" s="14">
        <f>Ontvangsten!F58</f>
        <v>0</v>
      </c>
      <c r="G58" s="14">
        <f>Ontvangsten!G58</f>
        <v>0</v>
      </c>
      <c r="H58" s="59">
        <f>Ontvangsten!H58</f>
        <v>0</v>
      </c>
    </row>
    <row r="59" spans="1:8" hidden="1" x14ac:dyDescent="0.2">
      <c r="A59" s="14" t="str">
        <f>Ontvangsten!A59</f>
        <v>Hide</v>
      </c>
      <c r="B59" s="14">
        <f>Ontvangsten!B59</f>
        <v>0</v>
      </c>
      <c r="C59" s="14">
        <f>Ontvangsten!C59</f>
        <v>0</v>
      </c>
      <c r="D59" s="14">
        <f>Ontvangsten!D59</f>
        <v>0</v>
      </c>
      <c r="E59" s="14">
        <f>Ontvangsten!E59</f>
        <v>0</v>
      </c>
      <c r="F59" s="14">
        <f>Ontvangsten!F59</f>
        <v>0</v>
      </c>
      <c r="G59" s="14">
        <f>Ontvangsten!G59</f>
        <v>0</v>
      </c>
      <c r="H59" s="59">
        <f>Ontvangsten!H59</f>
        <v>0</v>
      </c>
    </row>
    <row r="60" spans="1:8" hidden="1" x14ac:dyDescent="0.2">
      <c r="A60" s="14" t="str">
        <f>Ontvangsten!A60</f>
        <v>Hide</v>
      </c>
      <c r="B60" s="14">
        <f>Ontvangsten!B60</f>
        <v>0</v>
      </c>
      <c r="C60" s="14">
        <f>Ontvangsten!C60</f>
        <v>0</v>
      </c>
      <c r="D60" s="14">
        <f>Ontvangsten!D60</f>
        <v>0</v>
      </c>
      <c r="E60" s="14">
        <f>Ontvangsten!E60</f>
        <v>0</v>
      </c>
      <c r="F60" s="14">
        <f>Ontvangsten!F60</f>
        <v>0</v>
      </c>
      <c r="G60" s="14">
        <f>Ontvangsten!G60</f>
        <v>0</v>
      </c>
      <c r="H60" s="59">
        <f>Ontvangsten!H60</f>
        <v>0</v>
      </c>
    </row>
    <row r="61" spans="1:8" x14ac:dyDescent="0.2">
      <c r="A61" s="14"/>
      <c r="B61" s="14"/>
      <c r="C61" s="14"/>
      <c r="D61" s="14"/>
      <c r="E61" s="14"/>
      <c r="F61" s="14"/>
      <c r="G61" s="14"/>
      <c r="H61" s="59"/>
    </row>
    <row r="62" spans="1:8" x14ac:dyDescent="0.2">
      <c r="A62" s="13" t="s">
        <v>122</v>
      </c>
      <c r="B62" s="13">
        <f>Ontvangsten!B62</f>
        <v>1681823</v>
      </c>
      <c r="C62" s="13">
        <f>Ontvangsten!C62</f>
        <v>11353</v>
      </c>
      <c r="D62" s="13">
        <f>Ontvangsten!D62</f>
        <v>180</v>
      </c>
      <c r="E62" s="13">
        <f>Ontvangsten!E62</f>
        <v>10</v>
      </c>
      <c r="F62" s="13">
        <f>Ontvangsten!F62</f>
        <v>0</v>
      </c>
      <c r="G62" s="13">
        <f>Ontvangsten!G62</f>
        <v>1693366</v>
      </c>
      <c r="H62" s="59"/>
    </row>
    <row r="63" spans="1:8" hidden="1" x14ac:dyDescent="0.2">
      <c r="A63" s="14" t="s">
        <v>285</v>
      </c>
      <c r="B63" s="14">
        <f>Ontvangsten!B63</f>
        <v>0</v>
      </c>
      <c r="C63" s="17" t="str">
        <f>Ontvangsten!C63</f>
        <v>-</v>
      </c>
      <c r="D63" s="17" t="str">
        <f>Ontvangsten!D63</f>
        <v>-</v>
      </c>
      <c r="E63" s="17" t="str">
        <f>Ontvangsten!E63</f>
        <v>-</v>
      </c>
      <c r="F63" s="17" t="str">
        <f>Ontvangsten!F63</f>
        <v>-</v>
      </c>
      <c r="G63" s="14">
        <f>Ontvangsten!G63</f>
        <v>0</v>
      </c>
      <c r="H63" s="56" t="str">
        <f>Ontvangsten!H63</f>
        <v>-</v>
      </c>
    </row>
    <row r="64" spans="1:8" hidden="1" x14ac:dyDescent="0.2">
      <c r="A64" s="14" t="s">
        <v>203</v>
      </c>
      <c r="B64" s="14">
        <f>Ontvangsten!B64</f>
        <v>0</v>
      </c>
      <c r="C64" s="17" t="str">
        <f>Ontvangsten!C64</f>
        <v>-</v>
      </c>
      <c r="D64" s="17" t="str">
        <f>Ontvangsten!D64</f>
        <v>-</v>
      </c>
      <c r="E64" s="17" t="str">
        <f>Ontvangsten!E64</f>
        <v>-</v>
      </c>
      <c r="F64" s="17" t="str">
        <f>Ontvangsten!F64</f>
        <v>-</v>
      </c>
      <c r="G64" s="14">
        <f>Ontvangsten!G64</f>
        <v>0</v>
      </c>
      <c r="H64" s="56">
        <f>Ontvangsten!H64</f>
        <v>9873</v>
      </c>
    </row>
    <row r="65" spans="1:8" x14ac:dyDescent="0.2">
      <c r="A65" s="14" t="s">
        <v>123</v>
      </c>
      <c r="B65" s="14">
        <f>Ontvangsten!B65</f>
        <v>437561</v>
      </c>
      <c r="C65" s="14">
        <f>Ontvangsten!C65</f>
        <v>4000</v>
      </c>
      <c r="D65" s="14">
        <f>Ontvangsten!D65</f>
        <v>150</v>
      </c>
      <c r="E65" s="17" t="str">
        <f>Ontvangsten!E65</f>
        <v>-</v>
      </c>
      <c r="F65" s="17" t="str">
        <f>Ontvangsten!F65</f>
        <v>-</v>
      </c>
      <c r="G65" s="14">
        <f>Ontvangsten!G65</f>
        <v>441711</v>
      </c>
      <c r="H65" s="56">
        <f>Ontvangsten!H65</f>
        <v>9356</v>
      </c>
    </row>
    <row r="66" spans="1:8" x14ac:dyDescent="0.2">
      <c r="A66" s="14" t="s">
        <v>321</v>
      </c>
      <c r="B66" s="16">
        <f>Ontvangsten!B66</f>
        <v>7250</v>
      </c>
      <c r="C66" s="17" t="str">
        <f>Ontvangsten!C66</f>
        <v>-</v>
      </c>
      <c r="D66" s="17" t="str">
        <f>Ontvangsten!D66</f>
        <v>-</v>
      </c>
      <c r="E66" s="17" t="str">
        <f>Ontvangsten!E66</f>
        <v>-</v>
      </c>
      <c r="F66" s="17" t="str">
        <f>Ontvangsten!F66</f>
        <v>-</v>
      </c>
      <c r="G66" s="14">
        <f>Ontvangsten!G66</f>
        <v>7250</v>
      </c>
      <c r="H66" s="56" t="str">
        <f>Ontvangsten!H66</f>
        <v>-</v>
      </c>
    </row>
    <row r="67" spans="1:8" x14ac:dyDescent="0.2">
      <c r="A67" s="14" t="s">
        <v>318</v>
      </c>
      <c r="B67" s="16">
        <f>Ontvangsten!B67</f>
        <v>26610</v>
      </c>
      <c r="C67" s="17" t="str">
        <f>Ontvangsten!C67</f>
        <v>-</v>
      </c>
      <c r="D67" s="17" t="str">
        <f>Ontvangsten!D67</f>
        <v>-</v>
      </c>
      <c r="E67" s="17" t="str">
        <f>Ontvangsten!E67</f>
        <v>-</v>
      </c>
      <c r="F67" s="17" t="str">
        <f>Ontvangsten!F67</f>
        <v>-</v>
      </c>
      <c r="G67" s="14">
        <f>Ontvangsten!G67</f>
        <v>26610</v>
      </c>
      <c r="H67" s="56" t="str">
        <f>Ontvangsten!H67</f>
        <v>-</v>
      </c>
    </row>
    <row r="68" spans="1:8" x14ac:dyDescent="0.2">
      <c r="A68" s="14" t="s">
        <v>125</v>
      </c>
      <c r="B68" s="14">
        <f>Ontvangsten!B68</f>
        <v>1609</v>
      </c>
      <c r="C68" s="14">
        <f>Ontvangsten!C68</f>
        <v>1600</v>
      </c>
      <c r="D68" s="14">
        <f>Ontvangsten!D68</f>
        <v>30</v>
      </c>
      <c r="E68" s="17" t="str">
        <f>Ontvangsten!E68</f>
        <v>-</v>
      </c>
      <c r="F68" s="17" t="str">
        <f>Ontvangsten!F68</f>
        <v>-</v>
      </c>
      <c r="G68" s="14">
        <f>Ontvangsten!G68</f>
        <v>3239</v>
      </c>
      <c r="H68" s="56">
        <f>Ontvangsten!H68</f>
        <v>9461</v>
      </c>
    </row>
    <row r="69" spans="1:8" x14ac:dyDescent="0.2">
      <c r="A69" s="14" t="s">
        <v>126</v>
      </c>
      <c r="B69" s="14">
        <f>Ontvangsten!B69</f>
        <v>11258</v>
      </c>
      <c r="C69" s="17" t="str">
        <f>Ontvangsten!C69</f>
        <v>-</v>
      </c>
      <c r="D69" s="17" t="str">
        <f>Ontvangsten!D69</f>
        <v>-</v>
      </c>
      <c r="E69" s="17" t="str">
        <f>Ontvangsten!E69</f>
        <v>-</v>
      </c>
      <c r="F69" s="17" t="str">
        <f>Ontvangsten!F69</f>
        <v>-</v>
      </c>
      <c r="G69" s="14">
        <f>Ontvangsten!G69</f>
        <v>11258</v>
      </c>
      <c r="H69" s="56">
        <f>Ontvangsten!H69</f>
        <v>9361</v>
      </c>
    </row>
    <row r="70" spans="1:8" x14ac:dyDescent="0.2">
      <c r="A70" s="14" t="s">
        <v>127</v>
      </c>
      <c r="B70" s="14">
        <f>Ontvangsten!B70</f>
        <v>3315</v>
      </c>
      <c r="C70" s="17" t="str">
        <f>Ontvangsten!C70</f>
        <v>-</v>
      </c>
      <c r="D70" s="17" t="str">
        <f>Ontvangsten!D70</f>
        <v>-</v>
      </c>
      <c r="E70" s="17" t="str">
        <f>Ontvangsten!E70</f>
        <v>-</v>
      </c>
      <c r="F70" s="17" t="str">
        <f>Ontvangsten!F70</f>
        <v>-</v>
      </c>
      <c r="G70" s="14">
        <f>Ontvangsten!G70</f>
        <v>3315</v>
      </c>
      <c r="H70" s="56">
        <f>Ontvangsten!H70</f>
        <v>9361</v>
      </c>
    </row>
    <row r="71" spans="1:8" x14ac:dyDescent="0.2">
      <c r="A71" s="14" t="s">
        <v>128</v>
      </c>
      <c r="B71" s="17" t="str">
        <f>Ontvangsten!B71</f>
        <v>-</v>
      </c>
      <c r="C71" s="17" t="str">
        <f>Ontvangsten!C71</f>
        <v>-</v>
      </c>
      <c r="D71" s="17" t="str">
        <f>Ontvangsten!D71</f>
        <v>-</v>
      </c>
      <c r="E71" s="14">
        <f>Ontvangsten!E71</f>
        <v>10</v>
      </c>
      <c r="F71" s="17" t="str">
        <f>Ontvangsten!F71</f>
        <v>-</v>
      </c>
      <c r="G71" s="14">
        <f>Ontvangsten!G71</f>
        <v>10</v>
      </c>
      <c r="H71" s="56">
        <f>Ontvangsten!H71</f>
        <v>9361</v>
      </c>
    </row>
    <row r="72" spans="1:8" hidden="1" x14ac:dyDescent="0.2">
      <c r="A72" s="14" t="s">
        <v>186</v>
      </c>
      <c r="B72" s="14">
        <f>Ontvangsten!B72</f>
        <v>0</v>
      </c>
      <c r="C72" s="17" t="str">
        <f>Ontvangsten!C72</f>
        <v>-</v>
      </c>
      <c r="D72" s="17" t="str">
        <f>Ontvangsten!D72</f>
        <v>-</v>
      </c>
      <c r="E72" s="17" t="str">
        <f>Ontvangsten!E72</f>
        <v>-</v>
      </c>
      <c r="F72" s="17" t="str">
        <f>Ontvangsten!F72</f>
        <v>-</v>
      </c>
      <c r="G72" s="14">
        <f>Ontvangsten!G72</f>
        <v>0</v>
      </c>
      <c r="H72" s="56">
        <f>Ontvangsten!H72</f>
        <v>9363</v>
      </c>
    </row>
    <row r="73" spans="1:8" x14ac:dyDescent="0.2">
      <c r="A73" s="14" t="s">
        <v>197</v>
      </c>
      <c r="B73" s="17" t="str">
        <f>Ontvangsten!B73</f>
        <v>-</v>
      </c>
      <c r="C73" s="14">
        <f>Ontvangsten!C73</f>
        <v>5638</v>
      </c>
      <c r="D73" s="17" t="str">
        <f>Ontvangsten!D73</f>
        <v>-</v>
      </c>
      <c r="E73" s="17" t="str">
        <f>Ontvangsten!E73</f>
        <v>-</v>
      </c>
      <c r="F73" s="17" t="str">
        <f>Ontvangsten!F73</f>
        <v>-</v>
      </c>
      <c r="G73" s="14">
        <f>Ontvangsten!G73</f>
        <v>5638</v>
      </c>
      <c r="H73" s="56" t="str">
        <f>Ontvangsten!H73</f>
        <v>-</v>
      </c>
    </row>
    <row r="74" spans="1:8" x14ac:dyDescent="0.2">
      <c r="A74" s="14" t="s">
        <v>322</v>
      </c>
      <c r="B74" s="17" t="str">
        <f>Ontvangsten!B74</f>
        <v>-</v>
      </c>
      <c r="C74" s="16">
        <f>Ontvangsten!C74</f>
        <v>115</v>
      </c>
      <c r="D74" s="17" t="str">
        <f>Ontvangsten!D74</f>
        <v>-</v>
      </c>
      <c r="E74" s="17" t="str">
        <f>Ontvangsten!E74</f>
        <v>-</v>
      </c>
      <c r="F74" s="17" t="str">
        <f>Ontvangsten!F74</f>
        <v>-</v>
      </c>
      <c r="G74" s="14">
        <f>Ontvangsten!G74</f>
        <v>115</v>
      </c>
      <c r="H74" s="56" t="str">
        <f>Ontvangsten!H74</f>
        <v>-</v>
      </c>
    </row>
    <row r="75" spans="1:8" x14ac:dyDescent="0.2">
      <c r="A75" s="14" t="s">
        <v>238</v>
      </c>
      <c r="B75" s="14">
        <f>Ontvangsten!B75</f>
        <v>30</v>
      </c>
      <c r="C75" s="17" t="str">
        <f>Ontvangsten!C75</f>
        <v>-</v>
      </c>
      <c r="D75" s="17" t="str">
        <f>Ontvangsten!D75</f>
        <v>-</v>
      </c>
      <c r="E75" s="17" t="str">
        <f>Ontvangsten!E75</f>
        <v>-</v>
      </c>
      <c r="F75" s="17" t="str">
        <f>Ontvangsten!F75</f>
        <v>-</v>
      </c>
      <c r="G75" s="14">
        <f>Ontvangsten!G75</f>
        <v>30</v>
      </c>
      <c r="H75" s="56">
        <f>Ontvangsten!H75</f>
        <v>9451</v>
      </c>
    </row>
    <row r="76" spans="1:8" x14ac:dyDescent="0.2">
      <c r="A76" s="14" t="s">
        <v>313</v>
      </c>
      <c r="B76" s="14">
        <f>Ontvangsten!B76</f>
        <v>1772</v>
      </c>
      <c r="C76" s="17" t="str">
        <f>Ontvangsten!C76</f>
        <v>-</v>
      </c>
      <c r="D76" s="17" t="str">
        <f>Ontvangsten!D76</f>
        <v>-</v>
      </c>
      <c r="E76" s="17" t="str">
        <f>Ontvangsten!E76</f>
        <v>-</v>
      </c>
      <c r="F76" s="17" t="str">
        <f>Ontvangsten!F76</f>
        <v>-</v>
      </c>
      <c r="G76" s="14">
        <f>Ontvangsten!G76</f>
        <v>1772</v>
      </c>
      <c r="H76" s="56" t="str">
        <f>Ontvangsten!H76</f>
        <v>-</v>
      </c>
    </row>
    <row r="77" spans="1:8" x14ac:dyDescent="0.2">
      <c r="A77" s="14" t="s">
        <v>279</v>
      </c>
      <c r="B77" s="14">
        <f>Ontvangsten!B77</f>
        <v>403</v>
      </c>
      <c r="C77" s="17" t="str">
        <f>Ontvangsten!C77</f>
        <v>-</v>
      </c>
      <c r="D77" s="17" t="str">
        <f>Ontvangsten!D77</f>
        <v>-</v>
      </c>
      <c r="E77" s="17" t="str">
        <f>Ontvangsten!E77</f>
        <v>-</v>
      </c>
      <c r="F77" s="17" t="str">
        <f>Ontvangsten!F77</f>
        <v>-</v>
      </c>
      <c r="G77" s="14">
        <f>Ontvangsten!G77</f>
        <v>403</v>
      </c>
      <c r="H77" s="56" t="str">
        <f>Ontvangsten!H77</f>
        <v>-</v>
      </c>
    </row>
    <row r="78" spans="1:8" x14ac:dyDescent="0.2">
      <c r="A78" s="14" t="s">
        <v>283</v>
      </c>
      <c r="B78" s="14">
        <f>Ontvangsten!B78</f>
        <v>1192015</v>
      </c>
      <c r="C78" s="17" t="str">
        <f>Ontvangsten!C78</f>
        <v>-</v>
      </c>
      <c r="D78" s="17" t="str">
        <f>Ontvangsten!D78</f>
        <v>-</v>
      </c>
      <c r="E78" s="17" t="str">
        <f>Ontvangsten!E78</f>
        <v>-</v>
      </c>
      <c r="F78" s="17" t="str">
        <f>Ontvangsten!F78</f>
        <v>-</v>
      </c>
      <c r="G78" s="14">
        <f>Ontvangsten!G78</f>
        <v>1192015</v>
      </c>
      <c r="H78" s="56">
        <f>Ontvangsten!H78</f>
        <v>93610</v>
      </c>
    </row>
    <row r="79" spans="1:8" x14ac:dyDescent="0.2">
      <c r="A79" s="14"/>
      <c r="B79" s="14"/>
      <c r="C79" s="17"/>
      <c r="D79" s="17"/>
      <c r="E79" s="17"/>
      <c r="F79" s="17"/>
      <c r="G79" s="14"/>
      <c r="H79" s="56"/>
    </row>
    <row r="80" spans="1:8" x14ac:dyDescent="0.2">
      <c r="A80" s="13" t="s">
        <v>244</v>
      </c>
      <c r="B80" s="13">
        <f>Ontvangsten!B80</f>
        <v>0</v>
      </c>
      <c r="C80" s="13">
        <f>Ontvangsten!C80</f>
        <v>0</v>
      </c>
      <c r="D80" s="13">
        <f>Ontvangsten!D80</f>
        <v>0</v>
      </c>
      <c r="E80" s="13">
        <f>Ontvangsten!E80</f>
        <v>0</v>
      </c>
      <c r="F80" s="13">
        <f>Ontvangsten!F80</f>
        <v>0</v>
      </c>
      <c r="G80" s="13">
        <f>Ontvangsten!G80</f>
        <v>0</v>
      </c>
      <c r="H80" s="56"/>
    </row>
    <row r="81" spans="1:8" x14ac:dyDescent="0.2">
      <c r="A81" s="14" t="s">
        <v>245</v>
      </c>
      <c r="B81" s="17" t="str">
        <f>Ontvangsten!B81</f>
        <v>P.M.</v>
      </c>
      <c r="C81" s="17" t="str">
        <f>Ontvangsten!C81</f>
        <v>-</v>
      </c>
      <c r="D81" s="17" t="str">
        <f>Ontvangsten!D81</f>
        <v>-</v>
      </c>
      <c r="E81" s="17" t="str">
        <f>Ontvangsten!E81</f>
        <v>-</v>
      </c>
      <c r="F81" s="17" t="str">
        <f>Ontvangsten!F81</f>
        <v>-</v>
      </c>
      <c r="G81" s="16">
        <f>Ontvangsten!G81</f>
        <v>0</v>
      </c>
      <c r="H81" s="56">
        <f>Ontvangsten!H81</f>
        <v>9474</v>
      </c>
    </row>
    <row r="82" spans="1:8" x14ac:dyDescent="0.2">
      <c r="A82" s="14" t="s">
        <v>246</v>
      </c>
      <c r="B82" s="17" t="str">
        <f>Ontvangsten!B82</f>
        <v>P.M.</v>
      </c>
      <c r="C82" s="17" t="str">
        <f>Ontvangsten!C82</f>
        <v>-</v>
      </c>
      <c r="D82" s="17" t="str">
        <f>Ontvangsten!D82</f>
        <v>-</v>
      </c>
      <c r="E82" s="17" t="str">
        <f>Ontvangsten!E82</f>
        <v>-</v>
      </c>
      <c r="F82" s="17" t="str">
        <f>Ontvangsten!F82</f>
        <v>-</v>
      </c>
      <c r="G82" s="16">
        <f>Ontvangsten!G82</f>
        <v>0</v>
      </c>
      <c r="H82" s="56">
        <f>Ontvangsten!H82</f>
        <v>9474</v>
      </c>
    </row>
    <row r="83" spans="1:8" x14ac:dyDescent="0.2">
      <c r="A83" s="14" t="s">
        <v>247</v>
      </c>
      <c r="B83" s="17" t="str">
        <f>Ontvangsten!B83</f>
        <v>P.M.</v>
      </c>
      <c r="C83" s="17" t="str">
        <f>Ontvangsten!C83</f>
        <v>-</v>
      </c>
      <c r="D83" s="17" t="str">
        <f>Ontvangsten!D83</f>
        <v>-</v>
      </c>
      <c r="E83" s="17" t="str">
        <f>Ontvangsten!E83</f>
        <v>-</v>
      </c>
      <c r="F83" s="17" t="str">
        <f>Ontvangsten!F83</f>
        <v>-</v>
      </c>
      <c r="G83" s="16">
        <f>Ontvangsten!G83</f>
        <v>0</v>
      </c>
      <c r="H83" s="56">
        <f>Ontvangsten!H83</f>
        <v>9474</v>
      </c>
    </row>
    <row r="84" spans="1:8" x14ac:dyDescent="0.2">
      <c r="A84" s="14" t="s">
        <v>248</v>
      </c>
      <c r="B84" s="17" t="str">
        <f>Ontvangsten!B84</f>
        <v>P.M.</v>
      </c>
      <c r="C84" s="17" t="str">
        <f>Ontvangsten!C84</f>
        <v>-</v>
      </c>
      <c r="D84" s="17" t="str">
        <f>Ontvangsten!D84</f>
        <v>-</v>
      </c>
      <c r="E84" s="17" t="str">
        <f>Ontvangsten!E84</f>
        <v>-</v>
      </c>
      <c r="F84" s="17" t="str">
        <f>Ontvangsten!F84</f>
        <v>-</v>
      </c>
      <c r="G84" s="16">
        <f>Ontvangsten!G84</f>
        <v>0</v>
      </c>
      <c r="H84" s="56">
        <f>Ontvangsten!H84</f>
        <v>9474</v>
      </c>
    </row>
    <row r="85" spans="1:8" x14ac:dyDescent="0.2">
      <c r="A85" s="22" t="s">
        <v>172</v>
      </c>
      <c r="B85" s="23">
        <f>Ontvangsten!B85</f>
        <v>37387860</v>
      </c>
      <c r="C85" s="23">
        <f>Ontvangsten!C85</f>
        <v>11672064</v>
      </c>
      <c r="D85" s="23">
        <f>Ontvangsten!D85</f>
        <v>754874</v>
      </c>
      <c r="E85" s="23">
        <f>Ontvangsten!E85</f>
        <v>741</v>
      </c>
      <c r="F85" s="23">
        <f>Ontvangsten!F85</f>
        <v>0</v>
      </c>
      <c r="G85" s="23">
        <f>Ontvangsten!G85</f>
        <v>49815539</v>
      </c>
      <c r="H85" s="24"/>
    </row>
    <row r="86" spans="1:8" x14ac:dyDescent="0.2">
      <c r="A86" s="66" t="s">
        <v>220</v>
      </c>
      <c r="B86" s="24"/>
      <c r="C86" s="24"/>
      <c r="D86" s="24"/>
      <c r="E86" s="24"/>
      <c r="F86" s="37">
        <f>Ontvangsten!F86</f>
        <v>28244</v>
      </c>
      <c r="G86" s="24"/>
      <c r="H86" s="24"/>
    </row>
    <row r="87" spans="1:8" x14ac:dyDescent="0.2">
      <c r="A87" s="26"/>
      <c r="B87" s="26"/>
      <c r="C87" s="26"/>
      <c r="D87" s="26"/>
      <c r="E87" s="26"/>
      <c r="F87" s="26"/>
      <c r="G87" s="26"/>
      <c r="H87" s="26"/>
    </row>
    <row r="88" spans="1:8" x14ac:dyDescent="0.2">
      <c r="A88" s="26"/>
      <c r="B88" s="26"/>
      <c r="C88" s="26"/>
      <c r="D88" s="26"/>
      <c r="E88" s="26"/>
      <c r="F88" s="26"/>
      <c r="G88" s="26"/>
      <c r="H88" s="26"/>
    </row>
    <row r="89" spans="1:8" x14ac:dyDescent="0.2">
      <c r="A89" s="26"/>
      <c r="B89" s="26"/>
      <c r="C89" s="26"/>
      <c r="D89" s="26"/>
      <c r="E89" s="26"/>
      <c r="F89" s="26"/>
      <c r="G89" s="26"/>
      <c r="H89" s="26"/>
    </row>
    <row r="90" spans="1:8" x14ac:dyDescent="0.2">
      <c r="A90" s="26"/>
      <c r="B90" s="26"/>
      <c r="C90" s="26"/>
      <c r="D90" s="26"/>
      <c r="E90" s="26"/>
      <c r="F90" s="26"/>
      <c r="G90" s="26"/>
      <c r="H90" s="26"/>
    </row>
    <row r="91" spans="1:8" x14ac:dyDescent="0.2">
      <c r="A91" s="26"/>
      <c r="B91" s="26"/>
      <c r="C91" s="26"/>
      <c r="D91" s="26"/>
      <c r="E91" s="26"/>
      <c r="F91" s="26"/>
      <c r="G91" s="26"/>
      <c r="H91" s="26"/>
    </row>
    <row r="92" spans="1:8" x14ac:dyDescent="0.2">
      <c r="A92" s="26"/>
      <c r="B92" s="26"/>
      <c r="C92" s="26"/>
      <c r="D92" s="26"/>
      <c r="E92" s="26"/>
      <c r="F92" s="26"/>
      <c r="G92" s="26"/>
      <c r="H92" s="26"/>
    </row>
    <row r="93" spans="1:8" x14ac:dyDescent="0.2">
      <c r="A93" s="26"/>
      <c r="B93" s="26"/>
      <c r="C93" s="26"/>
      <c r="D93" s="26"/>
      <c r="E93" s="26"/>
      <c r="F93" s="26"/>
      <c r="G93" s="26"/>
      <c r="H93" s="26"/>
    </row>
    <row r="94" spans="1:8" x14ac:dyDescent="0.2">
      <c r="A94" s="26"/>
      <c r="B94" s="26"/>
      <c r="C94" s="26"/>
      <c r="D94" s="26"/>
      <c r="E94" s="26"/>
      <c r="F94" s="26"/>
      <c r="G94" s="26"/>
      <c r="H94" s="26"/>
    </row>
    <row r="95" spans="1:8" x14ac:dyDescent="0.2">
      <c r="A95" s="26"/>
      <c r="B95" s="26"/>
      <c r="C95" s="26"/>
      <c r="D95" s="26"/>
      <c r="E95" s="26"/>
      <c r="F95" s="26"/>
      <c r="G95" s="26"/>
      <c r="H95" s="26"/>
    </row>
    <row r="96" spans="1:8" x14ac:dyDescent="0.2">
      <c r="A96" s="26"/>
      <c r="B96" s="26"/>
      <c r="C96" s="26"/>
      <c r="D96" s="26"/>
      <c r="E96" s="26"/>
      <c r="F96" s="26"/>
      <c r="G96" s="26"/>
      <c r="H96" s="26"/>
    </row>
    <row r="97" spans="1:8" x14ac:dyDescent="0.2">
      <c r="A97" s="26"/>
      <c r="B97" s="26"/>
      <c r="C97" s="26"/>
      <c r="D97" s="26"/>
      <c r="E97" s="26"/>
      <c r="F97" s="26"/>
      <c r="G97" s="26"/>
      <c r="H97" s="26"/>
    </row>
    <row r="98" spans="1:8" x14ac:dyDescent="0.2">
      <c r="A98" s="26"/>
      <c r="B98" s="26"/>
      <c r="C98" s="26"/>
      <c r="D98" s="26"/>
      <c r="E98" s="26"/>
      <c r="F98" s="26"/>
      <c r="G98" s="26"/>
      <c r="H98" s="26"/>
    </row>
    <row r="99" spans="1:8" x14ac:dyDescent="0.2">
      <c r="A99" s="26"/>
      <c r="B99" s="26"/>
      <c r="C99" s="26"/>
      <c r="D99" s="26"/>
      <c r="E99" s="26"/>
      <c r="F99" s="26"/>
      <c r="G99" s="26"/>
      <c r="H99" s="26"/>
    </row>
    <row r="100" spans="1:8" x14ac:dyDescent="0.2">
      <c r="A100" s="26"/>
      <c r="B100" s="26"/>
      <c r="C100" s="26"/>
      <c r="D100" s="26"/>
      <c r="E100" s="26"/>
      <c r="F100" s="26"/>
      <c r="G100" s="26"/>
      <c r="H100" s="26"/>
    </row>
    <row r="101" spans="1:8" x14ac:dyDescent="0.2">
      <c r="A101" s="26"/>
      <c r="B101" s="26"/>
      <c r="C101" s="26"/>
      <c r="D101" s="26"/>
      <c r="E101" s="26"/>
      <c r="F101" s="26"/>
      <c r="G101" s="26"/>
      <c r="H101" s="26"/>
    </row>
    <row r="102" spans="1:8" x14ac:dyDescent="0.2">
      <c r="A102" s="26"/>
      <c r="B102" s="26"/>
      <c r="C102" s="26"/>
      <c r="D102" s="26"/>
      <c r="E102" s="26"/>
      <c r="F102" s="26"/>
      <c r="G102" s="26"/>
      <c r="H102" s="26"/>
    </row>
    <row r="103" spans="1:8" x14ac:dyDescent="0.2">
      <c r="A103" s="26"/>
      <c r="B103" s="26"/>
      <c r="C103" s="26"/>
      <c r="D103" s="26"/>
      <c r="E103" s="26"/>
      <c r="F103" s="26"/>
      <c r="G103" s="26"/>
      <c r="H103" s="26"/>
    </row>
    <row r="104" spans="1:8" x14ac:dyDescent="0.2">
      <c r="A104" s="26"/>
      <c r="B104" s="26"/>
      <c r="C104" s="26"/>
      <c r="D104" s="26"/>
      <c r="E104" s="26"/>
      <c r="F104" s="26"/>
      <c r="G104" s="26"/>
      <c r="H104" s="26"/>
    </row>
    <row r="105" spans="1:8" x14ac:dyDescent="0.2">
      <c r="A105" s="26"/>
      <c r="B105" s="26"/>
      <c r="C105" s="26"/>
      <c r="D105" s="26"/>
      <c r="E105" s="26"/>
      <c r="F105" s="26"/>
      <c r="G105" s="26"/>
      <c r="H105" s="26"/>
    </row>
    <row r="106" spans="1:8" x14ac:dyDescent="0.2">
      <c r="A106" s="26"/>
      <c r="B106" s="26"/>
      <c r="C106" s="26"/>
      <c r="D106" s="26"/>
      <c r="E106" s="26"/>
      <c r="F106" s="26"/>
      <c r="G106" s="26"/>
      <c r="H106" s="26"/>
    </row>
    <row r="107" spans="1:8" x14ac:dyDescent="0.2">
      <c r="A107" s="26"/>
      <c r="B107" s="26"/>
      <c r="C107" s="26"/>
      <c r="D107" s="26"/>
      <c r="E107" s="26"/>
      <c r="F107" s="26"/>
      <c r="G107" s="26"/>
      <c r="H107" s="26"/>
    </row>
    <row r="108" spans="1:8" x14ac:dyDescent="0.2">
      <c r="A108" s="26"/>
      <c r="B108" s="26"/>
      <c r="C108" s="26"/>
      <c r="D108" s="26"/>
      <c r="E108" s="26"/>
      <c r="F108" s="26"/>
      <c r="G108" s="26"/>
      <c r="H108" s="26"/>
    </row>
    <row r="109" spans="1:8" x14ac:dyDescent="0.2">
      <c r="A109" s="26"/>
      <c r="B109" s="26"/>
      <c r="C109" s="26"/>
      <c r="D109" s="26"/>
      <c r="E109" s="26"/>
      <c r="F109" s="26"/>
      <c r="G109" s="26"/>
      <c r="H109" s="26"/>
    </row>
    <row r="110" spans="1:8" x14ac:dyDescent="0.2">
      <c r="A110" s="26"/>
      <c r="B110" s="26"/>
      <c r="C110" s="26"/>
      <c r="D110" s="26"/>
      <c r="E110" s="26"/>
      <c r="F110" s="26"/>
      <c r="G110" s="26"/>
      <c r="H110" s="26"/>
    </row>
    <row r="111" spans="1:8" x14ac:dyDescent="0.2">
      <c r="A111" s="26"/>
      <c r="B111" s="26"/>
      <c r="C111" s="26"/>
      <c r="D111" s="26"/>
      <c r="E111" s="26"/>
      <c r="F111" s="26"/>
      <c r="G111" s="26"/>
      <c r="H111" s="26"/>
    </row>
    <row r="112" spans="1:8" x14ac:dyDescent="0.2">
      <c r="A112" s="26"/>
      <c r="B112" s="26"/>
      <c r="C112" s="26"/>
      <c r="D112" s="26"/>
      <c r="E112" s="26"/>
      <c r="F112" s="26"/>
      <c r="G112" s="26"/>
      <c r="H112" s="26"/>
    </row>
    <row r="113" spans="1:8" x14ac:dyDescent="0.2">
      <c r="A113" s="26"/>
      <c r="B113" s="26"/>
      <c r="C113" s="26"/>
      <c r="D113" s="26"/>
      <c r="E113" s="26"/>
      <c r="F113" s="26"/>
      <c r="G113" s="26"/>
      <c r="H113" s="26"/>
    </row>
    <row r="114" spans="1:8" x14ac:dyDescent="0.2">
      <c r="A114" s="26"/>
      <c r="B114" s="26"/>
      <c r="C114" s="26"/>
      <c r="D114" s="26"/>
      <c r="E114" s="26"/>
      <c r="F114" s="26"/>
      <c r="G114" s="26"/>
      <c r="H114" s="26"/>
    </row>
    <row r="115" spans="1:8" x14ac:dyDescent="0.2">
      <c r="A115" s="26"/>
      <c r="B115" s="26"/>
      <c r="C115" s="26"/>
      <c r="D115" s="26"/>
      <c r="E115" s="26"/>
      <c r="F115" s="26"/>
      <c r="G115" s="26"/>
      <c r="H115" s="26"/>
    </row>
    <row r="116" spans="1:8" x14ac:dyDescent="0.2">
      <c r="A116" s="26"/>
      <c r="B116" s="26"/>
      <c r="C116" s="26"/>
      <c r="D116" s="26"/>
      <c r="E116" s="26"/>
      <c r="F116" s="26"/>
      <c r="G116" s="26"/>
      <c r="H116" s="26"/>
    </row>
    <row r="117" spans="1:8" x14ac:dyDescent="0.2">
      <c r="A117" s="26"/>
      <c r="B117" s="26"/>
      <c r="C117" s="26"/>
      <c r="D117" s="26"/>
      <c r="E117" s="26"/>
      <c r="F117" s="26"/>
      <c r="G117" s="26"/>
      <c r="H117" s="26"/>
    </row>
    <row r="118" spans="1:8" x14ac:dyDescent="0.2">
      <c r="A118" s="26"/>
      <c r="B118" s="26"/>
      <c r="C118" s="26"/>
      <c r="D118" s="26"/>
      <c r="E118" s="26"/>
      <c r="F118" s="26"/>
      <c r="G118" s="26"/>
      <c r="H118" s="26"/>
    </row>
    <row r="119" spans="1:8" x14ac:dyDescent="0.2">
      <c r="A119" s="26"/>
      <c r="B119" s="26"/>
      <c r="C119" s="26"/>
      <c r="D119" s="26"/>
      <c r="E119" s="26"/>
      <c r="F119" s="26"/>
      <c r="G119" s="26"/>
      <c r="H119" s="26"/>
    </row>
    <row r="120" spans="1:8" x14ac:dyDescent="0.2">
      <c r="A120" s="26"/>
      <c r="B120" s="26"/>
      <c r="C120" s="26"/>
      <c r="D120" s="26"/>
      <c r="E120" s="26"/>
      <c r="F120" s="26"/>
      <c r="G120" s="26"/>
      <c r="H120" s="26"/>
    </row>
    <row r="121" spans="1:8" x14ac:dyDescent="0.2">
      <c r="A121" s="26"/>
      <c r="B121" s="26"/>
      <c r="C121" s="26"/>
      <c r="D121" s="26"/>
      <c r="E121" s="26"/>
      <c r="F121" s="26"/>
      <c r="G121" s="26"/>
      <c r="H121" s="26"/>
    </row>
    <row r="122" spans="1:8" x14ac:dyDescent="0.2">
      <c r="A122" s="26"/>
      <c r="B122" s="26"/>
      <c r="C122" s="26"/>
      <c r="D122" s="26"/>
      <c r="E122" s="26"/>
      <c r="F122" s="26"/>
      <c r="G122" s="26"/>
      <c r="H122" s="26"/>
    </row>
    <row r="123" spans="1:8" x14ac:dyDescent="0.2">
      <c r="A123" s="26"/>
      <c r="B123" s="26"/>
      <c r="C123" s="26"/>
      <c r="D123" s="26"/>
      <c r="E123" s="26"/>
      <c r="F123" s="26"/>
      <c r="G123" s="26"/>
      <c r="H123" s="26"/>
    </row>
    <row r="124" spans="1:8" x14ac:dyDescent="0.2">
      <c r="A124" s="26"/>
      <c r="B124" s="26"/>
      <c r="C124" s="26"/>
      <c r="D124" s="26"/>
      <c r="E124" s="26"/>
      <c r="F124" s="26"/>
      <c r="G124" s="26"/>
      <c r="H124" s="26"/>
    </row>
    <row r="125" spans="1:8" x14ac:dyDescent="0.2">
      <c r="A125" s="26"/>
      <c r="B125" s="26"/>
      <c r="C125" s="26"/>
      <c r="D125" s="26"/>
      <c r="E125" s="26"/>
      <c r="F125" s="26"/>
      <c r="G125" s="26"/>
      <c r="H125" s="26"/>
    </row>
    <row r="126" spans="1:8" x14ac:dyDescent="0.2">
      <c r="A126" s="26"/>
      <c r="B126" s="26"/>
      <c r="C126" s="26"/>
      <c r="D126" s="26"/>
      <c r="E126" s="26"/>
      <c r="F126" s="26"/>
      <c r="G126" s="26"/>
      <c r="H126" s="26"/>
    </row>
    <row r="127" spans="1:8" x14ac:dyDescent="0.2">
      <c r="A127" s="26"/>
      <c r="B127" s="26"/>
      <c r="C127" s="26"/>
      <c r="D127" s="26"/>
      <c r="E127" s="26"/>
      <c r="F127" s="26"/>
      <c r="G127" s="26"/>
      <c r="H127" s="26"/>
    </row>
    <row r="128" spans="1:8" x14ac:dyDescent="0.2">
      <c r="A128" s="26"/>
      <c r="B128" s="26"/>
      <c r="C128" s="26"/>
      <c r="D128" s="26"/>
      <c r="E128" s="26"/>
      <c r="F128" s="26"/>
      <c r="G128" s="26"/>
      <c r="H128" s="26"/>
    </row>
    <row r="129" spans="1:8" x14ac:dyDescent="0.2">
      <c r="A129" s="26"/>
      <c r="B129" s="26"/>
      <c r="C129" s="26"/>
      <c r="D129" s="26"/>
      <c r="E129" s="26"/>
      <c r="F129" s="26"/>
      <c r="G129" s="26"/>
      <c r="H129" s="26"/>
    </row>
    <row r="130" spans="1:8" x14ac:dyDescent="0.2">
      <c r="A130" s="26"/>
      <c r="B130" s="26"/>
      <c r="C130" s="26"/>
      <c r="D130" s="26"/>
      <c r="E130" s="26"/>
      <c r="F130" s="26"/>
      <c r="G130" s="26"/>
      <c r="H130" s="26"/>
    </row>
    <row r="131" spans="1:8" x14ac:dyDescent="0.2">
      <c r="A131" s="26"/>
      <c r="B131" s="26"/>
      <c r="C131" s="26"/>
      <c r="D131" s="26"/>
      <c r="E131" s="26"/>
      <c r="F131" s="26"/>
      <c r="G131" s="26"/>
      <c r="H131" s="26"/>
    </row>
    <row r="132" spans="1:8" x14ac:dyDescent="0.2">
      <c r="A132" s="26"/>
      <c r="B132" s="26"/>
      <c r="C132" s="26"/>
      <c r="D132" s="26"/>
      <c r="E132" s="26"/>
      <c r="F132" s="26"/>
      <c r="G132" s="26"/>
      <c r="H132" s="26"/>
    </row>
    <row r="133" spans="1:8" x14ac:dyDescent="0.2">
      <c r="A133" s="26"/>
      <c r="B133" s="26"/>
      <c r="C133" s="26"/>
      <c r="D133" s="26"/>
      <c r="E133" s="26"/>
      <c r="F133" s="26"/>
      <c r="G133" s="26"/>
      <c r="H133" s="26"/>
    </row>
    <row r="134" spans="1:8" x14ac:dyDescent="0.2">
      <c r="A134" s="26"/>
      <c r="B134" s="26"/>
      <c r="C134" s="26"/>
      <c r="D134" s="26"/>
      <c r="E134" s="26"/>
      <c r="F134" s="26"/>
      <c r="G134" s="26"/>
      <c r="H134" s="26"/>
    </row>
    <row r="135" spans="1:8" x14ac:dyDescent="0.2">
      <c r="A135" s="26"/>
      <c r="B135" s="26"/>
      <c r="C135" s="26"/>
      <c r="D135" s="26"/>
      <c r="E135" s="26"/>
      <c r="F135" s="26"/>
      <c r="G135" s="26"/>
      <c r="H135" s="26"/>
    </row>
    <row r="136" spans="1:8" x14ac:dyDescent="0.2">
      <c r="A136" s="26"/>
      <c r="B136" s="26"/>
      <c r="C136" s="26"/>
      <c r="D136" s="26"/>
      <c r="E136" s="26"/>
      <c r="F136" s="26"/>
      <c r="G136" s="26"/>
      <c r="H136" s="26"/>
    </row>
    <row r="137" spans="1:8" x14ac:dyDescent="0.2">
      <c r="A137" s="26"/>
      <c r="B137" s="26"/>
      <c r="C137" s="26"/>
      <c r="D137" s="26"/>
      <c r="E137" s="26"/>
      <c r="F137" s="26"/>
      <c r="G137" s="26"/>
      <c r="H137" s="26"/>
    </row>
    <row r="138" spans="1:8" x14ac:dyDescent="0.2">
      <c r="A138" s="26"/>
      <c r="B138" s="26"/>
      <c r="C138" s="26"/>
      <c r="D138" s="26"/>
      <c r="E138" s="26"/>
      <c r="F138" s="26"/>
      <c r="G138" s="26"/>
      <c r="H138" s="26"/>
    </row>
    <row r="139" spans="1:8" x14ac:dyDescent="0.2">
      <c r="A139" s="26"/>
      <c r="B139" s="26"/>
      <c r="C139" s="26"/>
      <c r="D139" s="26"/>
      <c r="E139" s="26"/>
      <c r="F139" s="26"/>
      <c r="G139" s="26"/>
      <c r="H139" s="26"/>
    </row>
    <row r="140" spans="1:8" x14ac:dyDescent="0.2">
      <c r="A140" s="26"/>
      <c r="B140" s="26"/>
      <c r="C140" s="26"/>
      <c r="D140" s="26"/>
      <c r="E140" s="26"/>
      <c r="F140" s="26"/>
      <c r="G140" s="26"/>
      <c r="H140" s="26"/>
    </row>
    <row r="141" spans="1:8" x14ac:dyDescent="0.2">
      <c r="A141" s="26"/>
      <c r="B141" s="26"/>
      <c r="C141" s="26"/>
      <c r="D141" s="26"/>
      <c r="E141" s="26"/>
      <c r="F141" s="26"/>
      <c r="G141" s="26"/>
      <c r="H141" s="26"/>
    </row>
    <row r="142" spans="1:8" x14ac:dyDescent="0.2">
      <c r="A142" s="26"/>
      <c r="B142" s="26"/>
      <c r="C142" s="26"/>
      <c r="D142" s="26"/>
      <c r="E142" s="26"/>
      <c r="F142" s="26"/>
      <c r="G142" s="26"/>
      <c r="H142" s="26"/>
    </row>
    <row r="143" spans="1:8" x14ac:dyDescent="0.2">
      <c r="A143" s="26"/>
      <c r="B143" s="26"/>
      <c r="C143" s="26"/>
      <c r="D143" s="26"/>
      <c r="E143" s="26"/>
      <c r="F143" s="26"/>
      <c r="G143" s="26"/>
      <c r="H143" s="26"/>
    </row>
    <row r="144" spans="1:8" x14ac:dyDescent="0.2">
      <c r="A144" s="26"/>
      <c r="B144" s="26"/>
      <c r="C144" s="26"/>
      <c r="D144" s="26"/>
      <c r="E144" s="26"/>
      <c r="F144" s="26"/>
      <c r="G144" s="26"/>
      <c r="H144" s="26"/>
    </row>
    <row r="145" spans="1:8" x14ac:dyDescent="0.2">
      <c r="A145" s="26"/>
      <c r="B145" s="26"/>
      <c r="C145" s="26"/>
      <c r="D145" s="26"/>
      <c r="E145" s="26"/>
      <c r="F145" s="26"/>
      <c r="G145" s="26"/>
      <c r="H145" s="26"/>
    </row>
    <row r="146" spans="1:8" x14ac:dyDescent="0.2">
      <c r="A146" s="26"/>
      <c r="B146" s="26"/>
      <c r="C146" s="26"/>
      <c r="D146" s="26"/>
      <c r="E146" s="26"/>
      <c r="F146" s="26"/>
      <c r="G146" s="26"/>
      <c r="H146" s="26"/>
    </row>
    <row r="147" spans="1:8" x14ac:dyDescent="0.2">
      <c r="A147" s="26"/>
      <c r="B147" s="26"/>
      <c r="C147" s="26"/>
      <c r="D147" s="26"/>
      <c r="E147" s="26"/>
      <c r="F147" s="26"/>
      <c r="G147" s="26"/>
      <c r="H147" s="26"/>
    </row>
    <row r="148" spans="1:8" x14ac:dyDescent="0.2">
      <c r="A148" s="26"/>
      <c r="B148" s="26"/>
      <c r="C148" s="26"/>
      <c r="D148" s="26"/>
      <c r="E148" s="26"/>
      <c r="F148" s="26"/>
      <c r="G148" s="26"/>
      <c r="H148" s="26"/>
    </row>
    <row r="149" spans="1:8" x14ac:dyDescent="0.2">
      <c r="A149" s="26"/>
      <c r="B149" s="26"/>
      <c r="C149" s="26"/>
      <c r="D149" s="26"/>
      <c r="E149" s="26"/>
      <c r="F149" s="26"/>
      <c r="G149" s="26"/>
      <c r="H149" s="26"/>
    </row>
    <row r="150" spans="1:8" x14ac:dyDescent="0.2">
      <c r="A150" s="26"/>
      <c r="B150" s="26"/>
      <c r="C150" s="26"/>
      <c r="D150" s="26"/>
      <c r="E150" s="26"/>
      <c r="F150" s="26"/>
      <c r="G150" s="26"/>
      <c r="H150" s="26"/>
    </row>
    <row r="151" spans="1:8" x14ac:dyDescent="0.2">
      <c r="A151" s="26"/>
      <c r="B151" s="26"/>
      <c r="C151" s="26"/>
      <c r="D151" s="26"/>
      <c r="E151" s="26"/>
      <c r="F151" s="26"/>
      <c r="G151" s="26"/>
      <c r="H151" s="26"/>
    </row>
    <row r="152" spans="1:8" x14ac:dyDescent="0.2">
      <c r="A152" s="26"/>
      <c r="B152" s="26"/>
      <c r="C152" s="26"/>
      <c r="D152" s="26"/>
      <c r="E152" s="26"/>
      <c r="F152" s="26"/>
      <c r="G152" s="26"/>
      <c r="H152" s="26"/>
    </row>
    <row r="153" spans="1:8" x14ac:dyDescent="0.2">
      <c r="A153" s="26"/>
      <c r="B153" s="26"/>
      <c r="C153" s="26"/>
      <c r="D153" s="26"/>
      <c r="E153" s="26"/>
      <c r="F153" s="26"/>
      <c r="G153" s="26"/>
      <c r="H153" s="26"/>
    </row>
    <row r="154" spans="1:8" x14ac:dyDescent="0.2">
      <c r="A154" s="26"/>
      <c r="B154" s="26"/>
      <c r="C154" s="26"/>
      <c r="D154" s="26"/>
      <c r="E154" s="26"/>
      <c r="F154" s="26"/>
      <c r="G154" s="26"/>
      <c r="H154" s="26"/>
    </row>
    <row r="155" spans="1:8" x14ac:dyDescent="0.2">
      <c r="A155" s="26"/>
      <c r="B155" s="26"/>
      <c r="C155" s="26"/>
      <c r="D155" s="26"/>
      <c r="E155" s="26"/>
      <c r="F155" s="26"/>
      <c r="G155" s="26"/>
      <c r="H155" s="26"/>
    </row>
    <row r="156" spans="1:8" x14ac:dyDescent="0.2">
      <c r="A156" s="26"/>
      <c r="B156" s="26"/>
      <c r="C156" s="26"/>
      <c r="D156" s="26"/>
      <c r="E156" s="26"/>
      <c r="F156" s="26"/>
      <c r="G156" s="26"/>
      <c r="H156" s="26"/>
    </row>
    <row r="157" spans="1:8" x14ac:dyDescent="0.2">
      <c r="A157" s="26"/>
      <c r="B157" s="26"/>
      <c r="C157" s="26"/>
      <c r="D157" s="26"/>
      <c r="E157" s="26"/>
      <c r="F157" s="26"/>
      <c r="G157" s="26"/>
      <c r="H157" s="26"/>
    </row>
    <row r="158" spans="1:8" x14ac:dyDescent="0.2">
      <c r="A158" s="26"/>
      <c r="B158" s="26"/>
      <c r="C158" s="26"/>
      <c r="D158" s="26"/>
      <c r="E158" s="26"/>
      <c r="F158" s="26"/>
      <c r="G158" s="26"/>
      <c r="H158" s="26"/>
    </row>
    <row r="159" spans="1:8" x14ac:dyDescent="0.2">
      <c r="A159" s="26"/>
      <c r="B159" s="26"/>
      <c r="C159" s="26"/>
      <c r="D159" s="26"/>
      <c r="E159" s="26"/>
      <c r="F159" s="26"/>
      <c r="G159" s="26"/>
      <c r="H159" s="26"/>
    </row>
    <row r="160" spans="1:8" x14ac:dyDescent="0.2">
      <c r="A160" s="26"/>
      <c r="B160" s="26"/>
      <c r="C160" s="26"/>
      <c r="D160" s="26"/>
      <c r="E160" s="26"/>
      <c r="F160" s="26"/>
      <c r="G160" s="26"/>
      <c r="H160" s="26"/>
    </row>
    <row r="161" spans="1:8" x14ac:dyDescent="0.2">
      <c r="A161" s="25"/>
      <c r="B161" s="25"/>
      <c r="C161" s="25"/>
      <c r="D161" s="25"/>
      <c r="E161" s="25"/>
      <c r="F161" s="25"/>
      <c r="G161" s="25"/>
      <c r="H161" s="25"/>
    </row>
    <row r="162" spans="1:8" x14ac:dyDescent="0.2">
      <c r="A162" s="25"/>
      <c r="B162" s="25"/>
      <c r="C162" s="25"/>
      <c r="D162" s="25"/>
      <c r="E162" s="25"/>
      <c r="F162" s="25"/>
      <c r="G162" s="25"/>
      <c r="H162" s="25"/>
    </row>
    <row r="163" spans="1:8" x14ac:dyDescent="0.2">
      <c r="A163" s="25"/>
      <c r="B163" s="25"/>
      <c r="C163" s="25"/>
      <c r="D163" s="25"/>
      <c r="E163" s="25"/>
      <c r="F163" s="25"/>
      <c r="G163" s="25"/>
      <c r="H163" s="25"/>
    </row>
    <row r="164" spans="1:8" x14ac:dyDescent="0.2">
      <c r="A164" s="25"/>
      <c r="B164" s="25"/>
      <c r="C164" s="25"/>
      <c r="D164" s="25"/>
      <c r="E164" s="25"/>
      <c r="F164" s="25"/>
      <c r="G164" s="25"/>
      <c r="H164" s="25"/>
    </row>
    <row r="165" spans="1:8" x14ac:dyDescent="0.2">
      <c r="A165" s="25"/>
      <c r="B165" s="25"/>
      <c r="C165" s="25"/>
      <c r="D165" s="25"/>
      <c r="E165" s="25"/>
      <c r="F165" s="25"/>
      <c r="G165" s="25"/>
      <c r="H165" s="25"/>
    </row>
    <row r="166" spans="1:8" x14ac:dyDescent="0.2">
      <c r="A166" s="25"/>
      <c r="B166" s="25"/>
      <c r="C166" s="25"/>
      <c r="D166" s="25"/>
      <c r="E166" s="25"/>
      <c r="F166" s="25"/>
      <c r="G166" s="25"/>
      <c r="H166" s="25"/>
    </row>
    <row r="167" spans="1:8" x14ac:dyDescent="0.2">
      <c r="A167" s="25"/>
      <c r="B167" s="25"/>
      <c r="C167" s="25"/>
      <c r="D167" s="25"/>
      <c r="E167" s="25"/>
      <c r="F167" s="25"/>
      <c r="G167" s="25"/>
      <c r="H167" s="25"/>
    </row>
    <row r="168" spans="1:8" x14ac:dyDescent="0.2">
      <c r="A168" s="39"/>
      <c r="B168" s="39"/>
      <c r="C168" s="39"/>
      <c r="D168" s="39"/>
      <c r="E168" s="39"/>
      <c r="F168" s="39"/>
      <c r="G168" s="39"/>
      <c r="H168" s="39"/>
    </row>
    <row r="169" spans="1:8" x14ac:dyDescent="0.2">
      <c r="A169" s="39"/>
      <c r="B169" s="39"/>
      <c r="C169" s="39"/>
      <c r="D169" s="39"/>
      <c r="E169" s="39"/>
      <c r="F169" s="39"/>
      <c r="G169" s="39"/>
      <c r="H169" s="39"/>
    </row>
    <row r="170" spans="1:8" x14ac:dyDescent="0.2">
      <c r="A170" s="39"/>
      <c r="B170" s="39"/>
      <c r="C170" s="39"/>
      <c r="D170" s="39"/>
      <c r="E170" s="39"/>
      <c r="F170" s="39"/>
      <c r="G170" s="39"/>
      <c r="H170" s="39"/>
    </row>
    <row r="171" spans="1:8" x14ac:dyDescent="0.2">
      <c r="A171" s="39"/>
      <c r="B171" s="39"/>
      <c r="C171" s="39"/>
      <c r="D171" s="39"/>
      <c r="E171" s="39"/>
      <c r="F171" s="39"/>
      <c r="G171" s="39"/>
      <c r="H171" s="39"/>
    </row>
  </sheetData>
  <mergeCells count="5">
    <mergeCell ref="A1:H1"/>
    <mergeCell ref="C3:D3"/>
    <mergeCell ref="G3:G4"/>
    <mergeCell ref="H3:H4"/>
    <mergeCell ref="F3:F4"/>
  </mergeCells>
  <phoneticPr fontId="7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24"/>
  <sheetViews>
    <sheetView workbookViewId="0">
      <selection sqref="A1:H1"/>
    </sheetView>
  </sheetViews>
  <sheetFormatPr defaultRowHeight="12.75" x14ac:dyDescent="0.2"/>
  <cols>
    <col min="1" max="1" width="48.7109375" bestFit="1" customWidth="1"/>
    <col min="2" max="2" width="16.7109375" customWidth="1"/>
    <col min="3" max="4" width="11.7109375" customWidth="1"/>
    <col min="5" max="5" width="14.7109375" customWidth="1"/>
    <col min="6" max="7" width="11.7109375" customWidth="1"/>
    <col min="8" max="8" width="18.7109375" customWidth="1"/>
  </cols>
  <sheetData>
    <row r="1" spans="1:8" ht="15.75" x14ac:dyDescent="0.25">
      <c r="A1" s="94" t="s">
        <v>324</v>
      </c>
      <c r="B1" s="94"/>
      <c r="C1" s="94"/>
      <c r="D1" s="94"/>
      <c r="E1" s="94"/>
      <c r="F1" s="94"/>
      <c r="G1" s="94"/>
      <c r="H1" s="94"/>
    </row>
    <row r="2" spans="1:8" x14ac:dyDescent="0.2">
      <c r="A2" s="11"/>
      <c r="B2" s="11"/>
      <c r="C2" s="11"/>
      <c r="D2" s="11"/>
      <c r="E2" s="11"/>
      <c r="F2" s="11"/>
      <c r="G2" s="11"/>
      <c r="H2" s="11"/>
    </row>
    <row r="3" spans="1:8" x14ac:dyDescent="0.2">
      <c r="A3" s="3" t="s">
        <v>129</v>
      </c>
      <c r="B3" s="5" t="s">
        <v>0</v>
      </c>
      <c r="C3" s="89" t="s">
        <v>1</v>
      </c>
      <c r="D3" s="90"/>
      <c r="E3" s="65" t="s">
        <v>2</v>
      </c>
      <c r="F3" s="91" t="s">
        <v>218</v>
      </c>
      <c r="G3" s="91" t="s">
        <v>6</v>
      </c>
      <c r="H3" s="93" t="s">
        <v>3</v>
      </c>
    </row>
    <row r="4" spans="1:8" x14ac:dyDescent="0.2">
      <c r="A4" s="4" t="s">
        <v>100</v>
      </c>
      <c r="B4" s="6"/>
      <c r="C4" s="7" t="s">
        <v>4</v>
      </c>
      <c r="D4" s="8" t="s">
        <v>101</v>
      </c>
      <c r="E4" s="9" t="s">
        <v>5</v>
      </c>
      <c r="F4" s="95"/>
      <c r="G4" s="92"/>
      <c r="H4" s="92"/>
    </row>
    <row r="5" spans="1:8" x14ac:dyDescent="0.2">
      <c r="A5" s="40"/>
      <c r="B5" s="40"/>
      <c r="C5" s="40"/>
      <c r="D5" s="40"/>
      <c r="E5" s="40"/>
      <c r="F5" s="40"/>
      <c r="G5" s="40"/>
      <c r="H5" s="40"/>
    </row>
    <row r="6" spans="1:8" x14ac:dyDescent="0.2">
      <c r="A6" s="42" t="s">
        <v>130</v>
      </c>
      <c r="B6" s="42">
        <f>Uitgaven!B6</f>
        <v>32126154</v>
      </c>
      <c r="C6" s="42">
        <f>Uitgaven!C6</f>
        <v>11272139</v>
      </c>
      <c r="D6" s="42">
        <f>Uitgaven!D6</f>
        <v>731606</v>
      </c>
      <c r="E6" s="42">
        <f>Uitgaven!E6</f>
        <v>490</v>
      </c>
      <c r="F6" s="42">
        <f>Uitgaven!F6</f>
        <v>19250</v>
      </c>
      <c r="G6" s="42">
        <f>Uitgaven!G6</f>
        <v>44149639</v>
      </c>
      <c r="H6" s="43"/>
    </row>
    <row r="7" spans="1:8" x14ac:dyDescent="0.2">
      <c r="A7" s="43" t="s">
        <v>178</v>
      </c>
      <c r="B7" s="43">
        <f>Uitgaven!B7</f>
        <v>32126154</v>
      </c>
      <c r="C7" s="45" t="str">
        <f>Uitgaven!C7</f>
        <v>-</v>
      </c>
      <c r="D7" s="45" t="str">
        <f>Uitgaven!D7</f>
        <v>-</v>
      </c>
      <c r="E7" s="45" t="str">
        <f>Uitgaven!E7</f>
        <v>-</v>
      </c>
      <c r="F7" s="45" t="str">
        <f>Uitgaven!F7</f>
        <v>-</v>
      </c>
      <c r="G7" s="43">
        <f>Uitgaven!G7</f>
        <v>32126154</v>
      </c>
      <c r="H7" s="45" t="str">
        <f>Uitgaven!H7</f>
        <v>8453 - 8463 - 80500</v>
      </c>
    </row>
    <row r="8" spans="1:8" x14ac:dyDescent="0.2">
      <c r="A8" s="43" t="s">
        <v>305</v>
      </c>
      <c r="B8" s="43">
        <f>Uitgaven!B8</f>
        <v>-193500</v>
      </c>
      <c r="C8" s="45" t="str">
        <f>Uitgaven!C8</f>
        <v>-</v>
      </c>
      <c r="D8" s="45" t="str">
        <f>Uitgaven!D8</f>
        <v>-</v>
      </c>
      <c r="E8" s="45" t="str">
        <f>Uitgaven!E8</f>
        <v>-</v>
      </c>
      <c r="F8" s="45" t="str">
        <f>Uitgaven!F8</f>
        <v>-</v>
      </c>
      <c r="G8" s="43">
        <f>Uitgaven!G8</f>
        <v>-193500</v>
      </c>
      <c r="H8" s="45" t="str">
        <f>Uitgaven!H8</f>
        <v>-</v>
      </c>
    </row>
    <row r="9" spans="1:8" x14ac:dyDescent="0.2">
      <c r="A9" s="43" t="s">
        <v>306</v>
      </c>
      <c r="B9" s="43">
        <f>Uitgaven!B9</f>
        <v>150500</v>
      </c>
      <c r="C9" s="45" t="str">
        <f>Uitgaven!C9</f>
        <v>-</v>
      </c>
      <c r="D9" s="45" t="str">
        <f>Uitgaven!D9</f>
        <v>-</v>
      </c>
      <c r="E9" s="45" t="str">
        <f>Uitgaven!E9</f>
        <v>-</v>
      </c>
      <c r="F9" s="45" t="str">
        <f>Uitgaven!F9</f>
        <v>-</v>
      </c>
      <c r="G9" s="43">
        <f>Uitgaven!G9</f>
        <v>150500</v>
      </c>
      <c r="H9" s="62" t="str">
        <f>Uitgaven!H9</f>
        <v>833.5</v>
      </c>
    </row>
    <row r="10" spans="1:8" x14ac:dyDescent="0.2">
      <c r="A10" s="14" t="s">
        <v>327</v>
      </c>
      <c r="B10" s="43">
        <f>Uitgaven!B10</f>
        <v>20000</v>
      </c>
      <c r="C10" s="45" t="str">
        <f>Uitgaven!C10</f>
        <v>-</v>
      </c>
      <c r="D10" s="45" t="str">
        <f>Uitgaven!D10</f>
        <v>-</v>
      </c>
      <c r="E10" s="45" t="str">
        <f>Uitgaven!E10</f>
        <v>-</v>
      </c>
      <c r="F10" s="45" t="str">
        <f>Uitgaven!F10</f>
        <v>-</v>
      </c>
      <c r="G10" s="43">
        <f>Uitgaven!G10</f>
        <v>20000</v>
      </c>
      <c r="H10" s="62" t="str">
        <f>Uitgaven!H10</f>
        <v>-</v>
      </c>
    </row>
    <row r="11" spans="1:8" x14ac:dyDescent="0.2">
      <c r="A11" s="14" t="s">
        <v>328</v>
      </c>
      <c r="B11" s="43">
        <f>Uitgaven!B11</f>
        <v>23000</v>
      </c>
      <c r="C11" s="45" t="str">
        <f>Uitgaven!C11</f>
        <v>-</v>
      </c>
      <c r="D11" s="45" t="str">
        <f>Uitgaven!D11</f>
        <v>-</v>
      </c>
      <c r="E11" s="45" t="str">
        <f>Uitgaven!E11</f>
        <v>-</v>
      </c>
      <c r="F11" s="45" t="str">
        <f>Uitgaven!F11</f>
        <v>-</v>
      </c>
      <c r="G11" s="43">
        <f>Uitgaven!G11</f>
        <v>23000</v>
      </c>
      <c r="H11" s="62" t="str">
        <f>Uitgaven!H11</f>
        <v>-</v>
      </c>
    </row>
    <row r="12" spans="1:8" x14ac:dyDescent="0.2">
      <c r="A12" s="43" t="s">
        <v>131</v>
      </c>
      <c r="B12" s="45" t="str">
        <f>Uitgaven!B12</f>
        <v>-</v>
      </c>
      <c r="C12" s="43">
        <f>Uitgaven!C12</f>
        <v>2589694</v>
      </c>
      <c r="D12" s="43">
        <f>Uitgaven!D12</f>
        <v>178456</v>
      </c>
      <c r="E12" s="45" t="str">
        <f>Uitgaven!E12</f>
        <v>-</v>
      </c>
      <c r="F12" s="45" t="str">
        <f>Uitgaven!F12</f>
        <v>-</v>
      </c>
      <c r="G12" s="43">
        <f>Uitgaven!G12</f>
        <v>2768150</v>
      </c>
      <c r="H12" s="45" t="str">
        <f>Uitgaven!H12</f>
        <v>8453 - 8463</v>
      </c>
    </row>
    <row r="13" spans="1:8" x14ac:dyDescent="0.2">
      <c r="A13" s="43" t="s">
        <v>132</v>
      </c>
      <c r="B13" s="45" t="str">
        <f>Uitgaven!B13</f>
        <v>-</v>
      </c>
      <c r="C13" s="43">
        <f>Uitgaven!C13</f>
        <v>799242</v>
      </c>
      <c r="D13" s="43">
        <f>Uitgaven!D13</f>
        <v>64224</v>
      </c>
      <c r="E13" s="45" t="str">
        <f>Uitgaven!E13</f>
        <v>-</v>
      </c>
      <c r="F13" s="45" t="str">
        <f>Uitgaven!F13</f>
        <v>-</v>
      </c>
      <c r="G13" s="43">
        <f>Uitgaven!G13</f>
        <v>863466</v>
      </c>
      <c r="H13" s="45" t="str">
        <f>Uitgaven!H13</f>
        <v>8453 - 8463</v>
      </c>
    </row>
    <row r="14" spans="1:8" x14ac:dyDescent="0.2">
      <c r="A14" s="43" t="s">
        <v>133</v>
      </c>
      <c r="B14" s="45" t="str">
        <f>Uitgaven!B14</f>
        <v>-</v>
      </c>
      <c r="C14" s="43">
        <f>Uitgaven!C14</f>
        <v>7883203</v>
      </c>
      <c r="D14" s="43">
        <f>Uitgaven!D14</f>
        <v>488926</v>
      </c>
      <c r="E14" s="45" t="str">
        <f>Uitgaven!E14</f>
        <v>-</v>
      </c>
      <c r="F14" s="45" t="str">
        <f>Uitgaven!F14</f>
        <v>-</v>
      </c>
      <c r="G14" s="43">
        <f>Uitgaven!G14</f>
        <v>8372129</v>
      </c>
      <c r="H14" s="45" t="str">
        <f>Uitgaven!H14</f>
        <v>8453 - 8463</v>
      </c>
    </row>
    <row r="15" spans="1:8" x14ac:dyDescent="0.2">
      <c r="A15" s="43" t="s">
        <v>134</v>
      </c>
      <c r="B15" s="45" t="str">
        <f>Uitgaven!B15</f>
        <v>-</v>
      </c>
      <c r="C15" s="45" t="str">
        <f>Uitgaven!C15</f>
        <v>P.M.</v>
      </c>
      <c r="D15" s="45" t="str">
        <f>Uitgaven!D15</f>
        <v>-</v>
      </c>
      <c r="E15" s="45" t="str">
        <f>Uitgaven!E15</f>
        <v>-</v>
      </c>
      <c r="F15" s="45" t="str">
        <f>Uitgaven!F15</f>
        <v>-</v>
      </c>
      <c r="G15" s="43">
        <f>Uitgaven!G15</f>
        <v>0</v>
      </c>
      <c r="H15" s="45" t="str">
        <f>Uitgaven!H15</f>
        <v>8453 - 8463</v>
      </c>
    </row>
    <row r="16" spans="1:8" x14ac:dyDescent="0.2">
      <c r="A16" s="43" t="s">
        <v>135</v>
      </c>
      <c r="B16" s="45" t="str">
        <f>Uitgaven!B16</f>
        <v>-</v>
      </c>
      <c r="C16" s="45" t="str">
        <f>Uitgaven!C16</f>
        <v>-</v>
      </c>
      <c r="D16" s="45" t="str">
        <f>Uitgaven!D16</f>
        <v>-</v>
      </c>
      <c r="E16" s="43">
        <f>Uitgaven!E16</f>
        <v>446</v>
      </c>
      <c r="F16" s="45" t="str">
        <f>Uitgaven!F16</f>
        <v>-</v>
      </c>
      <c r="G16" s="43">
        <f>Uitgaven!G16</f>
        <v>446</v>
      </c>
      <c r="H16" s="62">
        <f>Uitgaven!H16</f>
        <v>8351</v>
      </c>
    </row>
    <row r="17" spans="1:8" x14ac:dyDescent="0.2">
      <c r="A17" s="43" t="s">
        <v>136</v>
      </c>
      <c r="B17" s="45" t="str">
        <f>Uitgaven!B17</f>
        <v>-</v>
      </c>
      <c r="C17" s="45" t="str">
        <f>Uitgaven!C17</f>
        <v>-</v>
      </c>
      <c r="D17" s="45" t="str">
        <f>Uitgaven!D17</f>
        <v>-</v>
      </c>
      <c r="E17" s="43">
        <f>Uitgaven!E17</f>
        <v>18</v>
      </c>
      <c r="F17" s="45" t="str">
        <f>Uitgaven!F17</f>
        <v>-</v>
      </c>
      <c r="G17" s="43">
        <f>Uitgaven!G17</f>
        <v>18</v>
      </c>
      <c r="H17" s="62">
        <f>Uitgaven!H17</f>
        <v>8351</v>
      </c>
    </row>
    <row r="18" spans="1:8" x14ac:dyDescent="0.2">
      <c r="A18" s="43" t="s">
        <v>137</v>
      </c>
      <c r="B18" s="45" t="str">
        <f>Uitgaven!B18</f>
        <v>-</v>
      </c>
      <c r="C18" s="45" t="str">
        <f>Uitgaven!C18</f>
        <v>-</v>
      </c>
      <c r="D18" s="45" t="str">
        <f>Uitgaven!D18</f>
        <v>-</v>
      </c>
      <c r="E18" s="43">
        <f>Uitgaven!E18</f>
        <v>26</v>
      </c>
      <c r="F18" s="45" t="str">
        <f>Uitgaven!F18</f>
        <v>-</v>
      </c>
      <c r="G18" s="43">
        <f>Uitgaven!G18</f>
        <v>26</v>
      </c>
      <c r="H18" s="62">
        <f>Uitgaven!H18</f>
        <v>8351</v>
      </c>
    </row>
    <row r="19" spans="1:8" x14ac:dyDescent="0.2">
      <c r="A19" s="43"/>
      <c r="B19" s="45"/>
      <c r="C19" s="45"/>
      <c r="D19" s="45"/>
      <c r="E19" s="43"/>
      <c r="F19" s="45"/>
      <c r="G19" s="43"/>
      <c r="H19" s="62"/>
    </row>
    <row r="20" spans="1:8" x14ac:dyDescent="0.2">
      <c r="A20" s="13" t="s">
        <v>286</v>
      </c>
      <c r="B20" s="13">
        <f>Uitgaven!B20</f>
        <v>729466</v>
      </c>
      <c r="C20" s="13">
        <f>Uitgaven!C20</f>
        <v>0</v>
      </c>
      <c r="D20" s="13">
        <f>Uitgaven!D20</f>
        <v>0</v>
      </c>
      <c r="E20" s="13">
        <f>Uitgaven!E20</f>
        <v>0</v>
      </c>
      <c r="F20" s="13">
        <f>Uitgaven!F20</f>
        <v>0</v>
      </c>
      <c r="G20" s="13">
        <f>Uitgaven!G20</f>
        <v>729466</v>
      </c>
      <c r="H20" s="62"/>
    </row>
    <row r="21" spans="1:8" x14ac:dyDescent="0.2">
      <c r="A21" s="14" t="s">
        <v>287</v>
      </c>
      <c r="B21" s="43">
        <f>Uitgaven!B21</f>
        <v>729466</v>
      </c>
      <c r="C21" s="45" t="str">
        <f>Uitgaven!C21</f>
        <v>-</v>
      </c>
      <c r="D21" s="45" t="str">
        <f>Uitgaven!D21</f>
        <v>-</v>
      </c>
      <c r="E21" s="45" t="str">
        <f>Uitgaven!E21</f>
        <v>-</v>
      </c>
      <c r="F21" s="45" t="str">
        <f>Uitgaven!F21</f>
        <v>-</v>
      </c>
      <c r="G21" s="43">
        <f>Uitgaven!G21</f>
        <v>729466</v>
      </c>
      <c r="H21" s="62">
        <f>Uitgaven!H21</f>
        <v>80502001</v>
      </c>
    </row>
    <row r="22" spans="1:8" x14ac:dyDescent="0.2">
      <c r="A22" s="43"/>
      <c r="B22" s="43"/>
      <c r="C22" s="43"/>
      <c r="D22" s="43"/>
      <c r="E22" s="43"/>
      <c r="F22" s="43"/>
      <c r="G22" s="43"/>
      <c r="H22" s="45"/>
    </row>
    <row r="23" spans="1:8" hidden="1" x14ac:dyDescent="0.2">
      <c r="A23" s="43" t="str">
        <f>Uitgaven!A23</f>
        <v>Hide</v>
      </c>
      <c r="B23" s="43">
        <f>Uitgaven!B23</f>
        <v>0</v>
      </c>
      <c r="C23" s="43">
        <f>Uitgaven!C23</f>
        <v>0</v>
      </c>
      <c r="D23" s="43">
        <f>Uitgaven!D23</f>
        <v>0</v>
      </c>
      <c r="E23" s="43">
        <f>Uitgaven!E23</f>
        <v>0</v>
      </c>
      <c r="F23" s="43"/>
      <c r="G23" s="43">
        <f>Uitgaven!G23</f>
        <v>0</v>
      </c>
      <c r="H23" s="45">
        <f>Uitgaven!H23</f>
        <v>0</v>
      </c>
    </row>
    <row r="24" spans="1:8" x14ac:dyDescent="0.2">
      <c r="A24" s="13" t="s">
        <v>225</v>
      </c>
      <c r="B24" s="43"/>
      <c r="C24" s="43"/>
      <c r="D24" s="43"/>
      <c r="E24" s="43"/>
      <c r="F24" s="43"/>
      <c r="G24" s="43"/>
      <c r="H24" s="45"/>
    </row>
    <row r="25" spans="1:8" x14ac:dyDescent="0.2">
      <c r="A25" s="16" t="s">
        <v>226</v>
      </c>
      <c r="B25" s="45" t="str">
        <f>Uitgaven!B25</f>
        <v>-</v>
      </c>
      <c r="C25" s="45" t="str">
        <f>Uitgaven!C25</f>
        <v>-</v>
      </c>
      <c r="D25" s="45" t="str">
        <f>Uitgaven!D25</f>
        <v>-</v>
      </c>
      <c r="E25" s="45" t="str">
        <f>Uitgaven!E25</f>
        <v>-</v>
      </c>
      <c r="F25" s="50">
        <f>Uitgaven!F25</f>
        <v>17600</v>
      </c>
      <c r="G25" s="43">
        <f>Uitgaven!G25</f>
        <v>17600</v>
      </c>
      <c r="H25" s="62">
        <f>Uitgaven!H25</f>
        <v>80500</v>
      </c>
    </row>
    <row r="26" spans="1:8" x14ac:dyDescent="0.2">
      <c r="A26" s="16" t="s">
        <v>227</v>
      </c>
      <c r="B26" s="45" t="str">
        <f>Uitgaven!B26</f>
        <v>-</v>
      </c>
      <c r="C26" s="45" t="str">
        <f>Uitgaven!C26</f>
        <v>-</v>
      </c>
      <c r="D26" s="45" t="str">
        <f>Uitgaven!D26</f>
        <v>-</v>
      </c>
      <c r="E26" s="45" t="str">
        <f>Uitgaven!E26</f>
        <v>-</v>
      </c>
      <c r="F26" s="50">
        <f>Uitgaven!F26</f>
        <v>1650</v>
      </c>
      <c r="G26" s="43">
        <f>Uitgaven!G26</f>
        <v>1650</v>
      </c>
      <c r="H26" s="62">
        <f>Uitgaven!H26</f>
        <v>80500</v>
      </c>
    </row>
    <row r="27" spans="1:8" x14ac:dyDescent="0.2">
      <c r="A27" s="43"/>
      <c r="B27" s="43"/>
      <c r="C27" s="43"/>
      <c r="D27" s="43"/>
      <c r="E27" s="43"/>
      <c r="F27" s="43"/>
      <c r="G27" s="43"/>
      <c r="H27" s="43"/>
    </row>
    <row r="28" spans="1:8" x14ac:dyDescent="0.2">
      <c r="A28" s="42" t="s">
        <v>138</v>
      </c>
      <c r="B28" s="42">
        <f>Uitgaven!B28</f>
        <v>889641</v>
      </c>
      <c r="C28" s="42">
        <f>Uitgaven!C28</f>
        <v>322193</v>
      </c>
      <c r="D28" s="42">
        <f>Uitgaven!D28</f>
        <v>19371</v>
      </c>
      <c r="E28" s="42">
        <f>Uitgaven!E28</f>
        <v>0</v>
      </c>
      <c r="F28" s="42">
        <f>Uitgaven!F28</f>
        <v>0</v>
      </c>
      <c r="G28" s="42">
        <f>Uitgaven!G28</f>
        <v>1231205</v>
      </c>
      <c r="H28" s="43"/>
    </row>
    <row r="29" spans="1:8" x14ac:dyDescent="0.2">
      <c r="A29" s="43" t="s">
        <v>139</v>
      </c>
      <c r="B29" s="43">
        <f>Uitgaven!B29</f>
        <v>836192</v>
      </c>
      <c r="C29" s="43">
        <f>Uitgaven!C29</f>
        <v>298717</v>
      </c>
      <c r="D29" s="43">
        <f>Uitgaven!D29</f>
        <v>18384</v>
      </c>
      <c r="E29" s="45" t="str">
        <f>Uitgaven!E29</f>
        <v>-</v>
      </c>
      <c r="F29" s="45" t="str">
        <f>Uitgaven!F29</f>
        <v>-</v>
      </c>
      <c r="G29" s="43">
        <f>Uitgaven!G29</f>
        <v>1153293</v>
      </c>
      <c r="H29" s="62">
        <f>Uitgaven!H29</f>
        <v>8462</v>
      </c>
    </row>
    <row r="30" spans="1:8" x14ac:dyDescent="0.2">
      <c r="A30" s="14" t="s">
        <v>310</v>
      </c>
      <c r="B30" s="43">
        <f>Uitgaven!B30</f>
        <v>20257</v>
      </c>
      <c r="C30" s="45" t="str">
        <f>Uitgaven!C30</f>
        <v>-</v>
      </c>
      <c r="D30" s="45" t="str">
        <f>Uitgaven!D30</f>
        <v>-</v>
      </c>
      <c r="E30" s="45" t="str">
        <f>Uitgaven!E30</f>
        <v>-</v>
      </c>
      <c r="F30" s="45" t="str">
        <f>Uitgaven!F30</f>
        <v>-</v>
      </c>
      <c r="G30" s="43">
        <f>Uitgaven!G30</f>
        <v>20257</v>
      </c>
      <c r="H30" s="62">
        <f>Uitgaven!H30</f>
        <v>8462</v>
      </c>
    </row>
    <row r="31" spans="1:8" x14ac:dyDescent="0.2">
      <c r="A31" s="43" t="s">
        <v>140</v>
      </c>
      <c r="B31" s="43">
        <f>Uitgaven!B31</f>
        <v>20918</v>
      </c>
      <c r="C31" s="43">
        <f>Uitgaven!C31</f>
        <v>7566</v>
      </c>
      <c r="D31" s="43">
        <f>Uitgaven!D31</f>
        <v>464</v>
      </c>
      <c r="E31" s="45" t="str">
        <f>Uitgaven!E31</f>
        <v>-</v>
      </c>
      <c r="F31" s="45" t="str">
        <f>Uitgaven!F31</f>
        <v>-</v>
      </c>
      <c r="G31" s="43">
        <f>Uitgaven!G31</f>
        <v>28948</v>
      </c>
      <c r="H31" s="62">
        <f>Uitgaven!H31</f>
        <v>8452</v>
      </c>
    </row>
    <row r="32" spans="1:8" x14ac:dyDescent="0.2">
      <c r="A32" s="43" t="s">
        <v>141</v>
      </c>
      <c r="B32" s="43"/>
      <c r="C32" s="43"/>
      <c r="D32" s="43"/>
      <c r="E32" s="43"/>
      <c r="F32" s="43"/>
      <c r="G32" s="43"/>
      <c r="H32" s="43"/>
    </row>
    <row r="33" spans="1:8" x14ac:dyDescent="0.2">
      <c r="A33" s="43" t="s">
        <v>142</v>
      </c>
      <c r="B33" s="43">
        <f>Uitgaven!B33</f>
        <v>1</v>
      </c>
      <c r="C33" s="43">
        <f>Uitgaven!C33</f>
        <v>5</v>
      </c>
      <c r="D33" s="43">
        <f>Uitgaven!D33</f>
        <v>1</v>
      </c>
      <c r="E33" s="45" t="str">
        <f>Uitgaven!E33</f>
        <v>-</v>
      </c>
      <c r="F33" s="45" t="str">
        <f>Uitgaven!F33</f>
        <v>-</v>
      </c>
      <c r="G33" s="43">
        <f>Uitgaven!G33</f>
        <v>7</v>
      </c>
      <c r="H33" s="62">
        <f>Uitgaven!H33</f>
        <v>8462</v>
      </c>
    </row>
    <row r="34" spans="1:8" x14ac:dyDescent="0.2">
      <c r="A34" s="43" t="s">
        <v>143</v>
      </c>
      <c r="B34" s="43">
        <f>Uitgaven!B34</f>
        <v>10867</v>
      </c>
      <c r="C34" s="43">
        <f>Uitgaven!C34</f>
        <v>12089</v>
      </c>
      <c r="D34" s="43">
        <f>Uitgaven!D34</f>
        <v>522</v>
      </c>
      <c r="E34" s="45" t="str">
        <f>Uitgaven!E34</f>
        <v>-</v>
      </c>
      <c r="F34" s="45" t="str">
        <f>Uitgaven!F34</f>
        <v>-</v>
      </c>
      <c r="G34" s="43">
        <f>Uitgaven!G34</f>
        <v>23478</v>
      </c>
      <c r="H34" s="62">
        <f>Uitgaven!H34</f>
        <v>8462</v>
      </c>
    </row>
    <row r="35" spans="1:8" x14ac:dyDescent="0.2">
      <c r="A35" s="43" t="s">
        <v>233</v>
      </c>
      <c r="B35" s="43">
        <f>Uitgaven!B35</f>
        <v>1406</v>
      </c>
      <c r="C35" s="45" t="str">
        <f>Uitgaven!C35</f>
        <v>-</v>
      </c>
      <c r="D35" s="45" t="str">
        <f>Uitgaven!D35</f>
        <v>-</v>
      </c>
      <c r="E35" s="45" t="str">
        <f>Uitgaven!E35</f>
        <v>-</v>
      </c>
      <c r="F35" s="45" t="str">
        <f>Uitgaven!F35</f>
        <v>-</v>
      </c>
      <c r="G35" s="43">
        <f>Uitgaven!G35</f>
        <v>1406</v>
      </c>
      <c r="H35" s="62">
        <f>Uitgaven!H35</f>
        <v>8462</v>
      </c>
    </row>
    <row r="36" spans="1:8" x14ac:dyDescent="0.2">
      <c r="A36" s="14" t="s">
        <v>299</v>
      </c>
      <c r="B36" s="45" t="str">
        <f>Uitgaven!B36</f>
        <v>-</v>
      </c>
      <c r="C36" s="50">
        <f>Uitgaven!C36</f>
        <v>3816</v>
      </c>
      <c r="D36" s="45">
        <f>Uitgaven!D36</f>
        <v>0</v>
      </c>
      <c r="E36" s="45" t="str">
        <f>Uitgaven!E36</f>
        <v>-</v>
      </c>
      <c r="F36" s="45" t="str">
        <f>Uitgaven!F36</f>
        <v>-</v>
      </c>
      <c r="G36" s="43">
        <f>Uitgaven!G36</f>
        <v>3816</v>
      </c>
      <c r="H36" s="62">
        <f>Uitgaven!H36</f>
        <v>8462</v>
      </c>
    </row>
    <row r="37" spans="1:8" hidden="1" x14ac:dyDescent="0.2">
      <c r="A37" s="43" t="str">
        <f>Uitgaven!A37</f>
        <v>Hide</v>
      </c>
      <c r="B37" s="43">
        <f>Uitgaven!B37</f>
        <v>0</v>
      </c>
      <c r="C37" s="43">
        <f>Uitgaven!C37</f>
        <v>0</v>
      </c>
      <c r="D37" s="43">
        <f>Uitgaven!D37</f>
        <v>0</v>
      </c>
      <c r="E37" s="43">
        <f>Uitgaven!E37</f>
        <v>0</v>
      </c>
      <c r="F37" s="43"/>
      <c r="G37" s="43">
        <f>Uitgaven!G37</f>
        <v>0</v>
      </c>
      <c r="H37" s="45">
        <f>Uitgaven!H37</f>
        <v>0</v>
      </c>
    </row>
    <row r="38" spans="1:8" hidden="1" x14ac:dyDescent="0.2">
      <c r="A38" s="43" t="str">
        <f>Uitgaven!A38</f>
        <v>Hide</v>
      </c>
      <c r="B38" s="43">
        <f>Uitgaven!B38</f>
        <v>0</v>
      </c>
      <c r="C38" s="43">
        <f>Uitgaven!C38</f>
        <v>0</v>
      </c>
      <c r="D38" s="43">
        <f>Uitgaven!D38</f>
        <v>0</v>
      </c>
      <c r="E38" s="43">
        <f>Uitgaven!E38</f>
        <v>0</v>
      </c>
      <c r="F38" s="43"/>
      <c r="G38" s="43">
        <f>Uitgaven!G38</f>
        <v>0</v>
      </c>
      <c r="H38" s="45">
        <f>Uitgaven!H38</f>
        <v>0</v>
      </c>
    </row>
    <row r="39" spans="1:8" hidden="1" x14ac:dyDescent="0.2">
      <c r="A39" s="43" t="str">
        <f>Uitgaven!A39</f>
        <v>Hide</v>
      </c>
      <c r="B39" s="43">
        <f>Uitgaven!B39</f>
        <v>0</v>
      </c>
      <c r="C39" s="43">
        <f>Uitgaven!C39</f>
        <v>0</v>
      </c>
      <c r="D39" s="43">
        <f>Uitgaven!D39</f>
        <v>0</v>
      </c>
      <c r="E39" s="43">
        <f>Uitgaven!E39</f>
        <v>0</v>
      </c>
      <c r="F39" s="43"/>
      <c r="G39" s="43">
        <f>Uitgaven!G39</f>
        <v>0</v>
      </c>
      <c r="H39" s="45">
        <f>Uitgaven!H39</f>
        <v>0</v>
      </c>
    </row>
    <row r="40" spans="1:8" x14ac:dyDescent="0.2">
      <c r="A40" s="43"/>
      <c r="B40" s="43"/>
      <c r="C40" s="43"/>
      <c r="D40" s="43"/>
      <c r="E40" s="43"/>
      <c r="F40" s="43"/>
      <c r="G40" s="43"/>
      <c r="H40" s="43"/>
    </row>
    <row r="41" spans="1:8" x14ac:dyDescent="0.2">
      <c r="A41" s="42" t="s">
        <v>144</v>
      </c>
      <c r="B41" s="42">
        <f>Uitgaven!B41</f>
        <v>836953</v>
      </c>
      <c r="C41" s="42">
        <f>Uitgaven!C41</f>
        <v>39914</v>
      </c>
      <c r="D41" s="42">
        <f>Uitgaven!D41</f>
        <v>2441</v>
      </c>
      <c r="E41" s="42">
        <f>Uitgaven!E41</f>
        <v>250</v>
      </c>
      <c r="F41" s="42">
        <f>Uitgaven!F41</f>
        <v>9839</v>
      </c>
      <c r="G41" s="42">
        <f>Uitgaven!G41</f>
        <v>889397</v>
      </c>
      <c r="H41" s="43"/>
    </row>
    <row r="42" spans="1:8" x14ac:dyDescent="0.2">
      <c r="A42" s="14" t="s">
        <v>206</v>
      </c>
      <c r="B42" s="43"/>
      <c r="C42" s="43"/>
      <c r="D42" s="43"/>
      <c r="E42" s="43"/>
      <c r="F42" s="43"/>
      <c r="G42" s="43"/>
      <c r="H42" s="43"/>
    </row>
    <row r="43" spans="1:8" x14ac:dyDescent="0.2">
      <c r="A43" s="43" t="s">
        <v>149</v>
      </c>
      <c r="B43" s="43">
        <f>Uitgaven!B43</f>
        <v>116141</v>
      </c>
      <c r="C43" s="43">
        <f>Uitgaven!C43</f>
        <v>36679</v>
      </c>
      <c r="D43" s="43">
        <f>Uitgaven!D43</f>
        <v>1942</v>
      </c>
      <c r="E43" s="43">
        <f>Uitgaven!E43</f>
        <v>250</v>
      </c>
      <c r="F43" s="43">
        <f>Uitgaven!F43</f>
        <v>8230</v>
      </c>
      <c r="G43" s="43">
        <f>Uitgaven!G43</f>
        <v>163242</v>
      </c>
      <c r="H43" s="45" t="str">
        <f>Uitgaven!H43</f>
        <v>Budget RIZIV</v>
      </c>
    </row>
    <row r="44" spans="1:8" x14ac:dyDescent="0.2">
      <c r="A44" s="43" t="s">
        <v>150</v>
      </c>
      <c r="B44" s="43">
        <f>Uitgaven!B44</f>
        <v>1365</v>
      </c>
      <c r="C44" s="43">
        <f>Uitgaven!C44</f>
        <v>681</v>
      </c>
      <c r="D44" s="43">
        <f>Uitgaven!D44</f>
        <v>53</v>
      </c>
      <c r="E44" s="45" t="str">
        <f>Uitgaven!E44</f>
        <v>-</v>
      </c>
      <c r="F44" s="43">
        <f>Uitgaven!F44</f>
        <v>1609</v>
      </c>
      <c r="G44" s="43">
        <f>Uitgaven!G44</f>
        <v>3708</v>
      </c>
      <c r="H44" s="45" t="str">
        <f>Uitgaven!H44</f>
        <v>Budget RIZIV</v>
      </c>
    </row>
    <row r="45" spans="1:8" x14ac:dyDescent="0.2">
      <c r="A45" s="43" t="str">
        <f>Uitgaven!A45</f>
        <v>Expertise</v>
      </c>
      <c r="B45" s="43">
        <f>Uitgaven!B45</f>
        <v>6757</v>
      </c>
      <c r="C45" s="45" t="str">
        <f>Uitgaven!C45</f>
        <v>-</v>
      </c>
      <c r="D45" s="45" t="str">
        <f>Uitgaven!D45</f>
        <v>-</v>
      </c>
      <c r="E45" s="45" t="str">
        <f>Uitgaven!E45</f>
        <v>-</v>
      </c>
      <c r="F45" s="45" t="str">
        <f>Uitgaven!F45</f>
        <v>-</v>
      </c>
      <c r="G45" s="43">
        <f>Uitgaven!G45</f>
        <v>6757</v>
      </c>
      <c r="H45" s="62">
        <f>Uitgaven!H45</f>
        <v>80500</v>
      </c>
    </row>
    <row r="46" spans="1:8" x14ac:dyDescent="0.2">
      <c r="A46" s="43" t="s">
        <v>151</v>
      </c>
      <c r="B46" s="43">
        <f>Uitgaven!B46</f>
        <v>257714</v>
      </c>
      <c r="C46" s="45" t="str">
        <f>Uitgaven!C46</f>
        <v>-</v>
      </c>
      <c r="D46" s="45" t="str">
        <f>Uitgaven!D46</f>
        <v>-</v>
      </c>
      <c r="E46" s="45" t="str">
        <f>Uitgaven!E46</f>
        <v>-</v>
      </c>
      <c r="F46" s="45" t="str">
        <f>Uitgaven!F46</f>
        <v>-</v>
      </c>
      <c r="G46" s="43">
        <f>Uitgaven!G46</f>
        <v>257714</v>
      </c>
      <c r="H46" s="62">
        <f>Uitgaven!H46</f>
        <v>80500</v>
      </c>
    </row>
    <row r="47" spans="1:8" x14ac:dyDescent="0.2">
      <c r="A47" s="43" t="s">
        <v>152</v>
      </c>
      <c r="B47" s="43">
        <f>Uitgaven!B47</f>
        <v>119276</v>
      </c>
      <c r="C47" s="45" t="str">
        <f>Uitgaven!C47</f>
        <v>-</v>
      </c>
      <c r="D47" s="45" t="str">
        <f>Uitgaven!D47</f>
        <v>-</v>
      </c>
      <c r="E47" s="45" t="str">
        <f>Uitgaven!E47</f>
        <v>-</v>
      </c>
      <c r="F47" s="45" t="str">
        <f>Uitgaven!F47</f>
        <v>-</v>
      </c>
      <c r="G47" s="43">
        <f>Uitgaven!G47</f>
        <v>119276</v>
      </c>
      <c r="H47" s="62">
        <f>Uitgaven!H47</f>
        <v>80500</v>
      </c>
    </row>
    <row r="48" spans="1:8" x14ac:dyDescent="0.2">
      <c r="A48" s="43" t="s">
        <v>153</v>
      </c>
      <c r="B48" s="43">
        <f>Uitgaven!B48</f>
        <v>58032</v>
      </c>
      <c r="C48" s="45" t="str">
        <f>Uitgaven!C48</f>
        <v>-</v>
      </c>
      <c r="D48" s="45" t="str">
        <f>Uitgaven!D48</f>
        <v>-</v>
      </c>
      <c r="E48" s="45" t="str">
        <f>Uitgaven!E48</f>
        <v>-</v>
      </c>
      <c r="F48" s="45" t="str">
        <f>Uitgaven!F48</f>
        <v>-</v>
      </c>
      <c r="G48" s="43">
        <f>Uitgaven!G48</f>
        <v>58032</v>
      </c>
      <c r="H48" s="62">
        <f>Uitgaven!H48</f>
        <v>80500</v>
      </c>
    </row>
    <row r="49" spans="1:8" x14ac:dyDescent="0.2">
      <c r="A49" s="43" t="str">
        <f>Uitgaven!A49</f>
        <v>Campagnes</v>
      </c>
      <c r="B49" s="43">
        <f>Uitgaven!B49</f>
        <v>1098</v>
      </c>
      <c r="C49" s="45" t="str">
        <f>Uitgaven!C49</f>
        <v>-</v>
      </c>
      <c r="D49" s="45" t="str">
        <f>Uitgaven!D49</f>
        <v>-</v>
      </c>
      <c r="E49" s="45" t="str">
        <f>Uitgaven!E49</f>
        <v>-</v>
      </c>
      <c r="F49" s="45" t="str">
        <f>Uitgaven!F49</f>
        <v>-</v>
      </c>
      <c r="G49" s="43">
        <f>Uitgaven!G49</f>
        <v>1098</v>
      </c>
      <c r="H49" s="62">
        <f>Uitgaven!H49</f>
        <v>80500</v>
      </c>
    </row>
    <row r="50" spans="1:8" x14ac:dyDescent="0.2">
      <c r="A50" s="43" t="s">
        <v>154</v>
      </c>
      <c r="B50" s="43">
        <f>Uitgaven!B50</f>
        <v>20255</v>
      </c>
      <c r="C50" s="50">
        <f>Uitgaven!C50</f>
        <v>2554</v>
      </c>
      <c r="D50" s="50">
        <f>Uitgaven!D50</f>
        <v>446</v>
      </c>
      <c r="E50" s="45" t="str">
        <f>Uitgaven!E50</f>
        <v>-</v>
      </c>
      <c r="F50" s="45" t="str">
        <f>Uitgaven!F50</f>
        <v>-</v>
      </c>
      <c r="G50" s="43">
        <f>Uitgaven!G50</f>
        <v>23255</v>
      </c>
      <c r="H50" s="62">
        <f>Uitgaven!H50</f>
        <v>8462</v>
      </c>
    </row>
    <row r="51" spans="1:8" hidden="1" x14ac:dyDescent="0.2">
      <c r="A51" s="14" t="s">
        <v>252</v>
      </c>
      <c r="B51" s="43">
        <f>Uitgaven!B51</f>
        <v>0</v>
      </c>
      <c r="C51" s="45" t="str">
        <f>Uitgaven!C51</f>
        <v>-</v>
      </c>
      <c r="D51" s="45" t="str">
        <f>Uitgaven!D51</f>
        <v>-</v>
      </c>
      <c r="E51" s="45" t="str">
        <f>Uitgaven!E51</f>
        <v>-</v>
      </c>
      <c r="F51" s="45" t="str">
        <f>Uitgaven!F51</f>
        <v>-</v>
      </c>
      <c r="G51" s="43">
        <f>Uitgaven!G51</f>
        <v>0</v>
      </c>
      <c r="H51" s="62" t="str">
        <f>Uitgaven!H51</f>
        <v>-</v>
      </c>
    </row>
    <row r="52" spans="1:8" x14ac:dyDescent="0.2">
      <c r="A52" s="14" t="s">
        <v>263</v>
      </c>
      <c r="B52" s="43">
        <f>Uitgaven!B52</f>
        <v>1000</v>
      </c>
      <c r="C52" s="45" t="str">
        <f>Uitgaven!C52</f>
        <v>-</v>
      </c>
      <c r="D52" s="45" t="str">
        <f>Uitgaven!D52</f>
        <v>-</v>
      </c>
      <c r="E52" s="45" t="str">
        <f>Uitgaven!E52</f>
        <v>-</v>
      </c>
      <c r="F52" s="45" t="str">
        <f>Uitgaven!F52</f>
        <v>-</v>
      </c>
      <c r="G52" s="43">
        <f>Uitgaven!G52</f>
        <v>1000</v>
      </c>
      <c r="H52" s="62">
        <f>Uitgaven!H52</f>
        <v>80500</v>
      </c>
    </row>
    <row r="53" spans="1:8" x14ac:dyDescent="0.2">
      <c r="A53" s="43" t="s">
        <v>155</v>
      </c>
      <c r="B53" s="43">
        <f>Uitgaven!B53</f>
        <v>159734</v>
      </c>
      <c r="C53" s="45" t="str">
        <f>Uitgaven!C53</f>
        <v>-</v>
      </c>
      <c r="D53" s="45" t="str">
        <f>Uitgaven!D53</f>
        <v>-</v>
      </c>
      <c r="E53" s="45" t="str">
        <f>Uitgaven!E53</f>
        <v>-</v>
      </c>
      <c r="F53" s="45" t="str">
        <f>Uitgaven!F53</f>
        <v>-</v>
      </c>
      <c r="G53" s="43">
        <f>Uitgaven!G53</f>
        <v>159734</v>
      </c>
      <c r="H53" s="62">
        <f>Uitgaven!H53</f>
        <v>80500</v>
      </c>
    </row>
    <row r="54" spans="1:8" x14ac:dyDescent="0.2">
      <c r="A54" s="43" t="s">
        <v>156</v>
      </c>
      <c r="B54" s="43">
        <f>Uitgaven!B54</f>
        <v>246</v>
      </c>
      <c r="C54" s="45" t="str">
        <f>Uitgaven!C54</f>
        <v>-</v>
      </c>
      <c r="D54" s="45" t="str">
        <f>Uitgaven!D54</f>
        <v>-</v>
      </c>
      <c r="E54" s="45" t="str">
        <f>Uitgaven!E54</f>
        <v>-</v>
      </c>
      <c r="F54" s="45" t="str">
        <f>Uitgaven!F54</f>
        <v>-</v>
      </c>
      <c r="G54" s="43">
        <f>Uitgaven!G54</f>
        <v>246</v>
      </c>
      <c r="H54" s="62">
        <f>Uitgaven!H54</f>
        <v>80500</v>
      </c>
    </row>
    <row r="55" spans="1:8" x14ac:dyDescent="0.2">
      <c r="A55" s="14" t="s">
        <v>250</v>
      </c>
      <c r="B55" s="43">
        <f>Uitgaven!B55</f>
        <v>73284</v>
      </c>
      <c r="C55" s="45" t="str">
        <f>Uitgaven!C55</f>
        <v>-</v>
      </c>
      <c r="D55" s="45" t="str">
        <f>Uitgaven!D55</f>
        <v>-</v>
      </c>
      <c r="E55" s="45" t="str">
        <f>Uitgaven!E55</f>
        <v>-</v>
      </c>
      <c r="F55" s="45" t="str">
        <f>Uitgaven!F55</f>
        <v>-</v>
      </c>
      <c r="G55" s="43">
        <f>Uitgaven!G55</f>
        <v>73284</v>
      </c>
      <c r="H55" s="62">
        <f>Uitgaven!H55</f>
        <v>80500</v>
      </c>
    </row>
    <row r="56" spans="1:8" x14ac:dyDescent="0.2">
      <c r="A56" s="43" t="s">
        <v>229</v>
      </c>
      <c r="B56" s="43">
        <f>Uitgaven!B56</f>
        <v>17031</v>
      </c>
      <c r="C56" s="45" t="str">
        <f>Uitgaven!C56</f>
        <v>-</v>
      </c>
      <c r="D56" s="45" t="str">
        <f>Uitgaven!D56</f>
        <v>-</v>
      </c>
      <c r="E56" s="45" t="str">
        <f>Uitgaven!E56</f>
        <v>-</v>
      </c>
      <c r="F56" s="45" t="str">
        <f>Uitgaven!F56</f>
        <v>-</v>
      </c>
      <c r="G56" s="43">
        <f>Uitgaven!G56</f>
        <v>17031</v>
      </c>
      <c r="H56" s="62">
        <f>Uitgaven!H56</f>
        <v>8452</v>
      </c>
    </row>
    <row r="57" spans="1:8" x14ac:dyDescent="0.2">
      <c r="A57" s="14" t="s">
        <v>281</v>
      </c>
      <c r="B57" s="43">
        <f>Uitgaven!B57</f>
        <v>560</v>
      </c>
      <c r="C57" s="45" t="str">
        <f>Uitgaven!C57</f>
        <v>-</v>
      </c>
      <c r="D57" s="45" t="str">
        <f>Uitgaven!D57</f>
        <v>-</v>
      </c>
      <c r="E57" s="45" t="str">
        <f>Uitgaven!E57</f>
        <v>-</v>
      </c>
      <c r="F57" s="45" t="str">
        <f>Uitgaven!F57</f>
        <v>-</v>
      </c>
      <c r="G57" s="43">
        <f>Uitgaven!G57</f>
        <v>560</v>
      </c>
      <c r="H57" s="62">
        <f>Uitgaven!H57</f>
        <v>8451</v>
      </c>
    </row>
    <row r="58" spans="1:8" x14ac:dyDescent="0.2">
      <c r="A58" s="43" t="s">
        <v>157</v>
      </c>
      <c r="B58" s="43">
        <f>Uitgaven!B58</f>
        <v>254</v>
      </c>
      <c r="C58" s="45" t="str">
        <f>Uitgaven!C58</f>
        <v>-</v>
      </c>
      <c r="D58" s="45" t="str">
        <f>Uitgaven!D58</f>
        <v>-</v>
      </c>
      <c r="E58" s="45" t="str">
        <f>Uitgaven!E58</f>
        <v>-</v>
      </c>
      <c r="F58" s="45" t="str">
        <f>Uitgaven!F58</f>
        <v>-</v>
      </c>
      <c r="G58" s="43">
        <f>Uitgaven!G58</f>
        <v>254</v>
      </c>
      <c r="H58" s="62">
        <f>Uitgaven!H58</f>
        <v>80500</v>
      </c>
    </row>
    <row r="59" spans="1:8" x14ac:dyDescent="0.2">
      <c r="A59" s="43" t="s">
        <v>158</v>
      </c>
      <c r="B59" s="43">
        <f>Uitgaven!B59</f>
        <v>81</v>
      </c>
      <c r="C59" s="45" t="str">
        <f>Uitgaven!C59</f>
        <v>-</v>
      </c>
      <c r="D59" s="45" t="str">
        <f>Uitgaven!D59</f>
        <v>-</v>
      </c>
      <c r="E59" s="45" t="str">
        <f>Uitgaven!E59</f>
        <v>-</v>
      </c>
      <c r="F59" s="45" t="str">
        <f>Uitgaven!F59</f>
        <v>-</v>
      </c>
      <c r="G59" s="43">
        <f>Uitgaven!G59</f>
        <v>81</v>
      </c>
      <c r="H59" s="62">
        <f>Uitgaven!H59</f>
        <v>8459</v>
      </c>
    </row>
    <row r="60" spans="1:8" x14ac:dyDescent="0.2">
      <c r="A60" s="14" t="s">
        <v>256</v>
      </c>
      <c r="B60" s="43">
        <f>Uitgaven!B60</f>
        <v>2865</v>
      </c>
      <c r="C60" s="45" t="str">
        <f>Uitgaven!C60</f>
        <v>-</v>
      </c>
      <c r="D60" s="45" t="str">
        <f>Uitgaven!D60</f>
        <v>-</v>
      </c>
      <c r="E60" s="45" t="str">
        <f>Uitgaven!E60</f>
        <v>-</v>
      </c>
      <c r="F60" s="45" t="str">
        <f>Uitgaven!F60</f>
        <v>-</v>
      </c>
      <c r="G60" s="43">
        <f>Uitgaven!G60</f>
        <v>2865</v>
      </c>
      <c r="H60" s="62" t="str">
        <f>Uitgaven!H60</f>
        <v>-</v>
      </c>
    </row>
    <row r="61" spans="1:8" hidden="1" x14ac:dyDescent="0.2">
      <c r="A61" s="14" t="s">
        <v>257</v>
      </c>
      <c r="B61" s="43">
        <f>Uitgaven!B61</f>
        <v>0</v>
      </c>
      <c r="C61" s="45" t="str">
        <f>Uitgaven!C61</f>
        <v>-</v>
      </c>
      <c r="D61" s="45" t="str">
        <f>Uitgaven!D61</f>
        <v>-</v>
      </c>
      <c r="E61" s="45" t="str">
        <f>Uitgaven!E61</f>
        <v>-</v>
      </c>
      <c r="F61" s="45" t="str">
        <f>Uitgaven!F61</f>
        <v>-</v>
      </c>
      <c r="G61" s="43">
        <f>Uitgaven!G61</f>
        <v>0</v>
      </c>
      <c r="H61" s="45" t="str">
        <f>Uitgaven!H61</f>
        <v>-</v>
      </c>
    </row>
    <row r="62" spans="1:8" x14ac:dyDescent="0.2">
      <c r="A62" s="43" t="s">
        <v>201</v>
      </c>
      <c r="B62" s="50">
        <f>Uitgaven!B62</f>
        <v>982</v>
      </c>
      <c r="C62" s="45" t="str">
        <f>Uitgaven!C62</f>
        <v>-</v>
      </c>
      <c r="D62" s="45" t="str">
        <f>Uitgaven!D62</f>
        <v>-</v>
      </c>
      <c r="E62" s="45" t="str">
        <f>Uitgaven!E62</f>
        <v>-</v>
      </c>
      <c r="F62" s="45" t="str">
        <f>Uitgaven!F62</f>
        <v>-</v>
      </c>
      <c r="G62" s="50">
        <f>Uitgaven!G62</f>
        <v>982</v>
      </c>
      <c r="H62" s="62">
        <f>Uitgaven!H62</f>
        <v>80500</v>
      </c>
    </row>
    <row r="63" spans="1:8" x14ac:dyDescent="0.2">
      <c r="A63" s="43" t="s">
        <v>234</v>
      </c>
      <c r="B63" s="50">
        <f>Uitgaven!B63</f>
        <v>10</v>
      </c>
      <c r="C63" s="45" t="str">
        <f>Uitgaven!C63</f>
        <v>-</v>
      </c>
      <c r="D63" s="45" t="str">
        <f>Uitgaven!D63</f>
        <v>-</v>
      </c>
      <c r="E63" s="45" t="str">
        <f>Uitgaven!E63</f>
        <v>-</v>
      </c>
      <c r="F63" s="45" t="str">
        <f>Uitgaven!F63</f>
        <v>-</v>
      </c>
      <c r="G63" s="50">
        <f>Uitgaven!G63</f>
        <v>10</v>
      </c>
      <c r="H63" s="62">
        <f>Uitgaven!H63</f>
        <v>80500</v>
      </c>
    </row>
    <row r="64" spans="1:8" hidden="1" x14ac:dyDescent="0.2">
      <c r="A64" s="43" t="s">
        <v>214</v>
      </c>
      <c r="B64" s="50">
        <f>Uitgaven!B64</f>
        <v>0</v>
      </c>
      <c r="C64" s="45" t="str">
        <f>Uitgaven!C64</f>
        <v>-</v>
      </c>
      <c r="D64" s="45" t="str">
        <f>Uitgaven!D64</f>
        <v>-</v>
      </c>
      <c r="E64" s="45" t="str">
        <f>Uitgaven!E64</f>
        <v>-</v>
      </c>
      <c r="F64" s="45" t="str">
        <f>Uitgaven!F64</f>
        <v>-</v>
      </c>
      <c r="G64" s="50">
        <f>Uitgaven!G64</f>
        <v>0</v>
      </c>
      <c r="H64" s="62">
        <f>Uitgaven!H64</f>
        <v>81530</v>
      </c>
    </row>
    <row r="65" spans="1:8" hidden="1" x14ac:dyDescent="0.2">
      <c r="A65" s="14" t="s">
        <v>273</v>
      </c>
      <c r="B65" s="50">
        <f>Uitgaven!B65</f>
        <v>0</v>
      </c>
      <c r="C65" s="45" t="str">
        <f>Uitgaven!C65</f>
        <v>-</v>
      </c>
      <c r="D65" s="45" t="str">
        <f>Uitgaven!D65</f>
        <v>-</v>
      </c>
      <c r="E65" s="45" t="str">
        <f>Uitgaven!E65</f>
        <v>-</v>
      </c>
      <c r="F65" s="45" t="str">
        <f>Uitgaven!F65</f>
        <v>-</v>
      </c>
      <c r="G65" s="50">
        <f>Uitgaven!G65</f>
        <v>0</v>
      </c>
      <c r="H65" s="62" t="str">
        <f>Uitgaven!H65</f>
        <v>-</v>
      </c>
    </row>
    <row r="66" spans="1:8" hidden="1" x14ac:dyDescent="0.2">
      <c r="A66" s="14" t="s">
        <v>266</v>
      </c>
      <c r="B66" s="50">
        <f>Uitgaven!B66</f>
        <v>0</v>
      </c>
      <c r="C66" s="45" t="str">
        <f>Uitgaven!C66</f>
        <v>-</v>
      </c>
      <c r="D66" s="45" t="str">
        <f>Uitgaven!D66</f>
        <v>-</v>
      </c>
      <c r="E66" s="45" t="str">
        <f>Uitgaven!E66</f>
        <v>-</v>
      </c>
      <c r="F66" s="45" t="str">
        <f>Uitgaven!F66</f>
        <v>-</v>
      </c>
      <c r="G66" s="50">
        <f>Uitgaven!G66</f>
        <v>0</v>
      </c>
      <c r="H66" s="62" t="str">
        <f>Uitgaven!H66</f>
        <v>-</v>
      </c>
    </row>
    <row r="67" spans="1:8" x14ac:dyDescent="0.2">
      <c r="A67" s="14" t="s">
        <v>267</v>
      </c>
      <c r="B67" s="50">
        <f>Uitgaven!B67</f>
        <v>268</v>
      </c>
      <c r="C67" s="45" t="str">
        <f>Uitgaven!C67</f>
        <v>-</v>
      </c>
      <c r="D67" s="45" t="str">
        <f>Uitgaven!D67</f>
        <v>-</v>
      </c>
      <c r="E67" s="45" t="str">
        <f>Uitgaven!E67</f>
        <v>-</v>
      </c>
      <c r="F67" s="45" t="str">
        <f>Uitgaven!F67</f>
        <v>-</v>
      </c>
      <c r="G67" s="50">
        <f>Uitgaven!G67</f>
        <v>268</v>
      </c>
      <c r="H67" s="62" t="str">
        <f>Uitgaven!H67</f>
        <v>-</v>
      </c>
    </row>
    <row r="68" spans="1:8" hidden="1" x14ac:dyDescent="0.2">
      <c r="A68" s="14" t="s">
        <v>274</v>
      </c>
      <c r="B68" s="50">
        <f>Uitgaven!B68</f>
        <v>0</v>
      </c>
      <c r="C68" s="45" t="str">
        <f>Uitgaven!C68</f>
        <v>-</v>
      </c>
      <c r="D68" s="45" t="str">
        <f>Uitgaven!D68</f>
        <v>-</v>
      </c>
      <c r="E68" s="45" t="str">
        <f>Uitgaven!E68</f>
        <v>-</v>
      </c>
      <c r="F68" s="45" t="str">
        <f>Uitgaven!F68</f>
        <v>-</v>
      </c>
      <c r="G68" s="50">
        <f>Uitgaven!G68</f>
        <v>0</v>
      </c>
      <c r="H68" s="62" t="str">
        <f>Uitgaven!H68</f>
        <v>-</v>
      </c>
    </row>
    <row r="69" spans="1:8" x14ac:dyDescent="0.2">
      <c r="A69" s="43"/>
      <c r="B69" s="43"/>
      <c r="C69" s="43"/>
      <c r="D69" s="43"/>
      <c r="E69" s="43"/>
      <c r="F69" s="43"/>
      <c r="G69" s="43"/>
      <c r="H69" s="43"/>
    </row>
    <row r="70" spans="1:8" x14ac:dyDescent="0.2">
      <c r="A70" s="42" t="s">
        <v>192</v>
      </c>
      <c r="B70" s="42">
        <f>Uitgaven!B70</f>
        <v>2215309</v>
      </c>
      <c r="C70" s="42">
        <f>Uitgaven!C70</f>
        <v>0</v>
      </c>
      <c r="D70" s="42">
        <f>Uitgaven!D70</f>
        <v>0</v>
      </c>
      <c r="E70" s="42">
        <f>Uitgaven!E70</f>
        <v>0</v>
      </c>
      <c r="F70" s="42">
        <f>Uitgaven!F70</f>
        <v>0</v>
      </c>
      <c r="G70" s="42">
        <f>Uitgaven!G70</f>
        <v>2215309</v>
      </c>
      <c r="H70" s="43"/>
    </row>
    <row r="71" spans="1:8" x14ac:dyDescent="0.2">
      <c r="A71" s="14" t="s">
        <v>209</v>
      </c>
      <c r="B71" s="43">
        <f>Uitgaven!B71</f>
        <v>2200577</v>
      </c>
      <c r="C71" s="45" t="str">
        <f>Uitgaven!C71</f>
        <v>-</v>
      </c>
      <c r="D71" s="45" t="str">
        <f>Uitgaven!D71</f>
        <v>-</v>
      </c>
      <c r="E71" s="45" t="str">
        <f>Uitgaven!E71</f>
        <v>-</v>
      </c>
      <c r="F71" s="45" t="str">
        <f>Uitgaven!F71</f>
        <v>-</v>
      </c>
      <c r="G71" s="43">
        <f>Uitgaven!G71</f>
        <v>2200577</v>
      </c>
      <c r="H71" s="45" t="str">
        <f>Uitgaven!H71</f>
        <v>8453 - 8463</v>
      </c>
    </row>
    <row r="72" spans="1:8" x14ac:dyDescent="0.2">
      <c r="A72" s="14" t="s">
        <v>255</v>
      </c>
      <c r="B72" s="43">
        <f>Uitgaven!B72</f>
        <v>7000</v>
      </c>
      <c r="C72" s="45" t="str">
        <f>Uitgaven!C72</f>
        <v>-</v>
      </c>
      <c r="D72" s="45" t="str">
        <f>Uitgaven!D72</f>
        <v>-</v>
      </c>
      <c r="E72" s="45" t="str">
        <f>Uitgaven!E72</f>
        <v>-</v>
      </c>
      <c r="F72" s="45" t="str">
        <f>Uitgaven!F72</f>
        <v>-</v>
      </c>
      <c r="G72" s="43">
        <f>Uitgaven!G72</f>
        <v>7000</v>
      </c>
      <c r="H72" s="62">
        <f>Uitgaven!H72</f>
        <v>8485</v>
      </c>
    </row>
    <row r="73" spans="1:8" x14ac:dyDescent="0.2">
      <c r="A73" s="14" t="s">
        <v>210</v>
      </c>
      <c r="B73" s="43">
        <f>Uitgaven!B73</f>
        <v>7732</v>
      </c>
      <c r="C73" s="45" t="str">
        <f>Uitgaven!C73</f>
        <v>-</v>
      </c>
      <c r="D73" s="45" t="str">
        <f>Uitgaven!D73</f>
        <v>-</v>
      </c>
      <c r="E73" s="45" t="str">
        <f>Uitgaven!E73</f>
        <v>-</v>
      </c>
      <c r="F73" s="45" t="str">
        <f>Uitgaven!F73</f>
        <v>-</v>
      </c>
      <c r="G73" s="43">
        <f>Uitgaven!G73</f>
        <v>7732</v>
      </c>
      <c r="H73" s="62">
        <f>Uitgaven!H73</f>
        <v>80500</v>
      </c>
    </row>
    <row r="74" spans="1:8" hidden="1" x14ac:dyDescent="0.2">
      <c r="A74" s="43" t="str">
        <f>Uitgaven!A74</f>
        <v>Hide</v>
      </c>
      <c r="B74" s="43">
        <f>Uitgaven!B74</f>
        <v>0</v>
      </c>
      <c r="C74" s="43">
        <f>Uitgaven!C74</f>
        <v>0</v>
      </c>
      <c r="D74" s="43">
        <f>Uitgaven!D74</f>
        <v>0</v>
      </c>
      <c r="E74" s="43">
        <f>Uitgaven!E74</f>
        <v>0</v>
      </c>
      <c r="F74" s="43"/>
      <c r="G74" s="43">
        <f>Uitgaven!G74</f>
        <v>0</v>
      </c>
      <c r="H74" s="45">
        <f>Uitgaven!H74</f>
        <v>0</v>
      </c>
    </row>
    <row r="75" spans="1:8" hidden="1" x14ac:dyDescent="0.2">
      <c r="A75" s="43" t="str">
        <f>Uitgaven!A75</f>
        <v>Hide</v>
      </c>
      <c r="B75" s="43">
        <f>Uitgaven!B75</f>
        <v>0</v>
      </c>
      <c r="C75" s="43">
        <f>Uitgaven!C75</f>
        <v>0</v>
      </c>
      <c r="D75" s="43">
        <f>Uitgaven!D75</f>
        <v>0</v>
      </c>
      <c r="E75" s="43">
        <f>Uitgaven!E75</f>
        <v>0</v>
      </c>
      <c r="F75" s="43"/>
      <c r="G75" s="43">
        <f>Uitgaven!G75</f>
        <v>0</v>
      </c>
      <c r="H75" s="45">
        <f>Uitgaven!H75</f>
        <v>0</v>
      </c>
    </row>
    <row r="76" spans="1:8" hidden="1" x14ac:dyDescent="0.2">
      <c r="A76" s="43" t="s">
        <v>159</v>
      </c>
      <c r="B76" s="45" t="str">
        <f>Uitgaven!B76</f>
        <v>P.M.</v>
      </c>
      <c r="C76" s="45" t="str">
        <f>Uitgaven!C76</f>
        <v>-</v>
      </c>
      <c r="D76" s="45" t="str">
        <f>Uitgaven!D76</f>
        <v>-</v>
      </c>
      <c r="E76" s="45" t="str">
        <f>Uitgaven!E76</f>
        <v>-</v>
      </c>
      <c r="F76" s="45"/>
      <c r="G76" s="45" t="str">
        <f>Uitgaven!G76</f>
        <v>P.M.</v>
      </c>
      <c r="H76" s="45" t="str">
        <f>Uitgaven!H76</f>
        <v>833.5</v>
      </c>
    </row>
    <row r="77" spans="1:8" x14ac:dyDescent="0.2">
      <c r="A77" s="43"/>
      <c r="B77" s="43"/>
      <c r="C77" s="43"/>
      <c r="D77" s="43"/>
      <c r="E77" s="43"/>
      <c r="F77" s="43"/>
      <c r="G77" s="43"/>
      <c r="H77" s="43"/>
    </row>
    <row r="78" spans="1:8" x14ac:dyDescent="0.2">
      <c r="A78" s="42" t="s">
        <v>115</v>
      </c>
      <c r="B78" s="42">
        <f>Uitgaven!B78</f>
        <v>0</v>
      </c>
      <c r="C78" s="42">
        <f>Uitgaven!C78</f>
        <v>0</v>
      </c>
      <c r="D78" s="42">
        <f>Uitgaven!D78</f>
        <v>0</v>
      </c>
      <c r="E78" s="42">
        <f>Uitgaven!E78</f>
        <v>0</v>
      </c>
      <c r="F78" s="42">
        <f>Uitgaven!F78</f>
        <v>0</v>
      </c>
      <c r="G78" s="42">
        <f>Uitgaven!G78</f>
        <v>0</v>
      </c>
      <c r="H78" s="43"/>
    </row>
    <row r="79" spans="1:8" x14ac:dyDescent="0.2">
      <c r="A79" s="43" t="s">
        <v>160</v>
      </c>
      <c r="B79" s="45" t="str">
        <f>Uitgaven!B79</f>
        <v>-</v>
      </c>
      <c r="C79" s="45" t="str">
        <f>Uitgaven!C79</f>
        <v>-</v>
      </c>
      <c r="D79" s="45" t="str">
        <f>Uitgaven!D79</f>
        <v>-</v>
      </c>
      <c r="E79" s="45" t="str">
        <f>Uitgaven!E79</f>
        <v>P.M.</v>
      </c>
      <c r="F79" s="45" t="str">
        <f>Uitgaven!F79</f>
        <v>-</v>
      </c>
      <c r="G79" s="43">
        <f>Uitgaven!G79</f>
        <v>0</v>
      </c>
      <c r="H79" s="62">
        <f>Uitgaven!H79</f>
        <v>8351</v>
      </c>
    </row>
    <row r="80" spans="1:8" hidden="1" x14ac:dyDescent="0.2">
      <c r="A80" s="43" t="str">
        <f>Uitgaven!A80</f>
        <v>Hide</v>
      </c>
      <c r="B80" s="43">
        <f>Uitgaven!B80</f>
        <v>0</v>
      </c>
      <c r="C80" s="43">
        <f>Uitgaven!C80</f>
        <v>0</v>
      </c>
      <c r="D80" s="43">
        <f>Uitgaven!D80</f>
        <v>0</v>
      </c>
      <c r="E80" s="43">
        <f>Uitgaven!E80</f>
        <v>0</v>
      </c>
      <c r="F80" s="43"/>
      <c r="G80" s="43">
        <f>Uitgaven!G80</f>
        <v>0</v>
      </c>
      <c r="H80" s="62">
        <f>Uitgaven!H80</f>
        <v>0</v>
      </c>
    </row>
    <row r="81" spans="1:8" hidden="1" x14ac:dyDescent="0.2">
      <c r="A81" s="43" t="str">
        <f>Uitgaven!A81</f>
        <v>Hide</v>
      </c>
      <c r="B81" s="43">
        <f>Uitgaven!B81</f>
        <v>0</v>
      </c>
      <c r="C81" s="43">
        <f>Uitgaven!C81</f>
        <v>0</v>
      </c>
      <c r="D81" s="43">
        <f>Uitgaven!D81</f>
        <v>0</v>
      </c>
      <c r="E81" s="43">
        <f>Uitgaven!E81</f>
        <v>0</v>
      </c>
      <c r="F81" s="43"/>
      <c r="G81" s="43">
        <f>Uitgaven!G81</f>
        <v>0</v>
      </c>
      <c r="H81" s="62">
        <f>Uitgaven!H81</f>
        <v>0</v>
      </c>
    </row>
    <row r="82" spans="1:8" hidden="1" x14ac:dyDescent="0.2">
      <c r="A82" s="43" t="str">
        <f>Uitgaven!A82</f>
        <v>Hide</v>
      </c>
      <c r="B82" s="43">
        <f>Uitgaven!B82</f>
        <v>0</v>
      </c>
      <c r="C82" s="43">
        <f>Uitgaven!C82</f>
        <v>0</v>
      </c>
      <c r="D82" s="43">
        <f>Uitgaven!D82</f>
        <v>0</v>
      </c>
      <c r="E82" s="43">
        <f>Uitgaven!E82</f>
        <v>0</v>
      </c>
      <c r="F82" s="43"/>
      <c r="G82" s="43">
        <f>Uitgaven!G82</f>
        <v>0</v>
      </c>
      <c r="H82" s="62">
        <f>Uitgaven!H82</f>
        <v>0</v>
      </c>
    </row>
    <row r="83" spans="1:8" hidden="1" x14ac:dyDescent="0.2">
      <c r="A83" s="43" t="s">
        <v>161</v>
      </c>
      <c r="B83" s="45" t="str">
        <f>Uitgaven!B83</f>
        <v>P.M.</v>
      </c>
      <c r="C83" s="45" t="str">
        <f>Uitgaven!C83</f>
        <v>-</v>
      </c>
      <c r="D83" s="45" t="str">
        <f>Uitgaven!D83</f>
        <v>-</v>
      </c>
      <c r="E83" s="45" t="str">
        <f>Uitgaven!E83</f>
        <v>-</v>
      </c>
      <c r="F83" s="45"/>
      <c r="G83" s="45" t="str">
        <f>Uitgaven!G83</f>
        <v>P.M.</v>
      </c>
      <c r="H83" s="62" t="str">
        <f>Uitgaven!H83</f>
        <v>805.9</v>
      </c>
    </row>
    <row r="84" spans="1:8" hidden="1" x14ac:dyDescent="0.2">
      <c r="A84" s="43" t="s">
        <v>162</v>
      </c>
      <c r="B84" s="45" t="str">
        <f>Uitgaven!B84</f>
        <v>P.M.</v>
      </c>
      <c r="C84" s="45" t="str">
        <f>Uitgaven!C84</f>
        <v>-</v>
      </c>
      <c r="D84" s="45" t="str">
        <f>Uitgaven!D84</f>
        <v>-</v>
      </c>
      <c r="E84" s="45" t="str">
        <f>Uitgaven!E84</f>
        <v>-</v>
      </c>
      <c r="F84" s="45"/>
      <c r="G84" s="45" t="str">
        <f>Uitgaven!G84</f>
        <v>P.M.</v>
      </c>
      <c r="H84" s="62" t="str">
        <f>Uitgaven!H84</f>
        <v>805.9</v>
      </c>
    </row>
    <row r="85" spans="1:8" hidden="1" x14ac:dyDescent="0.2">
      <c r="A85" s="43" t="s">
        <v>163</v>
      </c>
      <c r="B85" s="45" t="str">
        <f>Uitgaven!B85</f>
        <v>P.M.</v>
      </c>
      <c r="C85" s="45" t="str">
        <f>Uitgaven!C85</f>
        <v>-</v>
      </c>
      <c r="D85" s="45" t="str">
        <f>Uitgaven!D85</f>
        <v>-</v>
      </c>
      <c r="E85" s="45" t="str">
        <f>Uitgaven!E85</f>
        <v>-</v>
      </c>
      <c r="F85" s="45"/>
      <c r="G85" s="45" t="str">
        <f>Uitgaven!G85</f>
        <v>P.M.</v>
      </c>
      <c r="H85" s="62" t="str">
        <f>Uitgaven!H85</f>
        <v>833.2</v>
      </c>
    </row>
    <row r="86" spans="1:8" hidden="1" x14ac:dyDescent="0.2">
      <c r="A86" s="43" t="s">
        <v>164</v>
      </c>
      <c r="B86" s="45" t="str">
        <f>Uitgaven!B86</f>
        <v>P.M.</v>
      </c>
      <c r="C86" s="45" t="str">
        <f>Uitgaven!C86</f>
        <v>-</v>
      </c>
      <c r="D86" s="45" t="str">
        <f>Uitgaven!D86</f>
        <v>-</v>
      </c>
      <c r="E86" s="45" t="str">
        <f>Uitgaven!E86</f>
        <v>-</v>
      </c>
      <c r="F86" s="45"/>
      <c r="G86" s="45" t="str">
        <f>Uitgaven!G86</f>
        <v>P.M.</v>
      </c>
      <c r="H86" s="62" t="str">
        <f>Uitgaven!H86</f>
        <v>883.8</v>
      </c>
    </row>
    <row r="87" spans="1:8" hidden="1" x14ac:dyDescent="0.2">
      <c r="A87" s="43" t="s">
        <v>165</v>
      </c>
      <c r="B87" s="45" t="str">
        <f>Uitgaven!B87</f>
        <v>P.M.</v>
      </c>
      <c r="C87" s="45" t="str">
        <f>Uitgaven!C87</f>
        <v>-</v>
      </c>
      <c r="D87" s="45" t="str">
        <f>Uitgaven!D87</f>
        <v>-</v>
      </c>
      <c r="E87" s="45" t="str">
        <f>Uitgaven!E87</f>
        <v>-</v>
      </c>
      <c r="F87" s="45"/>
      <c r="G87" s="45" t="str">
        <f>Uitgaven!G87</f>
        <v>P.M.</v>
      </c>
      <c r="H87" s="62" t="s">
        <v>21</v>
      </c>
    </row>
    <row r="88" spans="1:8" x14ac:dyDescent="0.2">
      <c r="A88" s="43"/>
      <c r="B88" s="43"/>
      <c r="C88" s="43"/>
      <c r="D88" s="43"/>
      <c r="E88" s="43"/>
      <c r="F88" s="43"/>
      <c r="G88" s="43"/>
      <c r="H88" s="63"/>
    </row>
    <row r="89" spans="1:8" x14ac:dyDescent="0.2">
      <c r="A89" s="42" t="s">
        <v>122</v>
      </c>
      <c r="B89" s="42">
        <f>Uitgaven!B89</f>
        <v>572663</v>
      </c>
      <c r="C89" s="42">
        <f>Uitgaven!C89</f>
        <v>37818</v>
      </c>
      <c r="D89" s="42">
        <f>Uitgaven!D89</f>
        <v>1456</v>
      </c>
      <c r="E89" s="42">
        <f>Uitgaven!E89</f>
        <v>1</v>
      </c>
      <c r="F89" s="42">
        <f>Uitgaven!F89</f>
        <v>0</v>
      </c>
      <c r="G89" s="42">
        <f>Uitgaven!G89</f>
        <v>611938</v>
      </c>
      <c r="H89" s="62"/>
    </row>
    <row r="90" spans="1:8" x14ac:dyDescent="0.2">
      <c r="A90" s="43" t="s">
        <v>123</v>
      </c>
      <c r="B90" s="43">
        <f>Uitgaven!B90</f>
        <v>866829</v>
      </c>
      <c r="C90" s="43">
        <f>Uitgaven!C90</f>
        <v>700</v>
      </c>
      <c r="D90" s="43">
        <f>Uitgaven!D90</f>
        <v>40</v>
      </c>
      <c r="E90" s="45" t="str">
        <f>Uitgaven!E90</f>
        <v>-</v>
      </c>
      <c r="F90" s="45" t="str">
        <f>Uitgaven!F90</f>
        <v>-</v>
      </c>
      <c r="G90" s="43">
        <f>Uitgaven!G90</f>
        <v>867569</v>
      </c>
      <c r="H90" s="62">
        <f>Uitgaven!H90</f>
        <v>8356</v>
      </c>
    </row>
    <row r="91" spans="1:8" hidden="1" x14ac:dyDescent="0.2">
      <c r="A91" s="43" t="s">
        <v>199</v>
      </c>
      <c r="B91" s="43">
        <f>Uitgaven!B91</f>
        <v>0</v>
      </c>
      <c r="C91" s="45" t="str">
        <f>Uitgaven!C91</f>
        <v>-</v>
      </c>
      <c r="D91" s="45" t="str">
        <f>Uitgaven!D91</f>
        <v>-</v>
      </c>
      <c r="E91" s="45" t="str">
        <f>Uitgaven!E91</f>
        <v>-</v>
      </c>
      <c r="F91" s="45" t="str">
        <f>Uitgaven!F91</f>
        <v>-</v>
      </c>
      <c r="G91" s="43">
        <f>Uitgaven!G91</f>
        <v>0</v>
      </c>
      <c r="H91" s="45" t="str">
        <f>Uitgaven!H91</f>
        <v>834.9</v>
      </c>
    </row>
    <row r="92" spans="1:8" hidden="1" x14ac:dyDescent="0.2">
      <c r="A92" s="43" t="s">
        <v>187</v>
      </c>
      <c r="B92" s="43">
        <f>Uitgaven!B92</f>
        <v>0</v>
      </c>
      <c r="C92" s="45" t="str">
        <f>Uitgaven!C92</f>
        <v>-</v>
      </c>
      <c r="D92" s="45" t="str">
        <f>Uitgaven!D92</f>
        <v>-</v>
      </c>
      <c r="E92" s="45" t="str">
        <f>Uitgaven!E92</f>
        <v>-</v>
      </c>
      <c r="F92" s="45" t="str">
        <f>Uitgaven!F92</f>
        <v>-</v>
      </c>
      <c r="G92" s="43">
        <f>Uitgaven!G92</f>
        <v>0</v>
      </c>
      <c r="H92" s="45" t="str">
        <f>Uitgaven!H92</f>
        <v>-</v>
      </c>
    </row>
    <row r="93" spans="1:8" hidden="1" x14ac:dyDescent="0.2">
      <c r="A93" s="14" t="s">
        <v>124</v>
      </c>
      <c r="B93" s="45" t="str">
        <f>Uitgaven!B93</f>
        <v>-</v>
      </c>
      <c r="C93" s="45" t="str">
        <f>Uitgaven!C93</f>
        <v>-</v>
      </c>
      <c r="D93" s="45" t="str">
        <f>Uitgaven!D93</f>
        <v>-</v>
      </c>
      <c r="E93" s="45" t="str">
        <f>Uitgaven!E93</f>
        <v>-</v>
      </c>
      <c r="F93" s="45" t="str">
        <f>Uitgaven!F93</f>
        <v>-</v>
      </c>
      <c r="G93" s="43">
        <f>Uitgaven!G93</f>
        <v>0</v>
      </c>
      <c r="H93" s="45" t="str">
        <f>Uitgaven!H93</f>
        <v>803.4-804.4</v>
      </c>
    </row>
    <row r="94" spans="1:8" hidden="1" x14ac:dyDescent="0.2">
      <c r="A94" s="43" t="s">
        <v>166</v>
      </c>
      <c r="B94" s="45" t="str">
        <f>Uitgaven!B94</f>
        <v>-</v>
      </c>
      <c r="C94" s="43">
        <f>Uitgaven!C94</f>
        <v>0</v>
      </c>
      <c r="D94" s="45" t="str">
        <f>Uitgaven!D94</f>
        <v>-</v>
      </c>
      <c r="E94" s="45" t="str">
        <f>Uitgaven!E94</f>
        <v>-</v>
      </c>
      <c r="F94" s="45" t="str">
        <f>Uitgaven!F94</f>
        <v>-</v>
      </c>
      <c r="G94" s="43">
        <f>Uitgaven!G94</f>
        <v>0</v>
      </c>
      <c r="H94" s="45" t="str">
        <f>Uitgaven!H94</f>
        <v>8453 - 8463</v>
      </c>
    </row>
    <row r="95" spans="1:8" hidden="1" x14ac:dyDescent="0.2">
      <c r="A95" s="43"/>
      <c r="B95" s="50">
        <f>Uitgaven!B95</f>
        <v>0</v>
      </c>
      <c r="C95" s="45" t="str">
        <f>Uitgaven!C95</f>
        <v>-</v>
      </c>
      <c r="D95" s="45" t="str">
        <f>Uitgaven!D95</f>
        <v>-</v>
      </c>
      <c r="E95" s="45" t="str">
        <f>Uitgaven!E95</f>
        <v>-</v>
      </c>
      <c r="F95" s="45" t="str">
        <f>Uitgaven!F95</f>
        <v>-</v>
      </c>
      <c r="G95" s="43">
        <f>Uitgaven!G95</f>
        <v>0</v>
      </c>
      <c r="H95" s="45">
        <f>Uitgaven!H95</f>
        <v>0</v>
      </c>
    </row>
    <row r="96" spans="1:8" x14ac:dyDescent="0.2">
      <c r="A96" s="14" t="s">
        <v>125</v>
      </c>
      <c r="B96" s="43">
        <f>Uitgaven!B96</f>
        <v>116</v>
      </c>
      <c r="C96" s="43">
        <f>Uitgaven!C96</f>
        <v>500</v>
      </c>
      <c r="D96" s="43">
        <f>Uitgaven!D96</f>
        <v>50</v>
      </c>
      <c r="E96" s="45" t="str">
        <f>Uitgaven!E96</f>
        <v>-</v>
      </c>
      <c r="F96" s="45" t="str">
        <f>Uitgaven!F96</f>
        <v>-</v>
      </c>
      <c r="G96" s="43">
        <f>Uitgaven!G96</f>
        <v>666</v>
      </c>
      <c r="H96" s="45" t="str">
        <f>Uitgaven!H96</f>
        <v>8453 - 8463</v>
      </c>
    </row>
    <row r="97" spans="1:8" x14ac:dyDescent="0.2">
      <c r="A97" s="43" t="s">
        <v>167</v>
      </c>
      <c r="B97" s="43">
        <f>Uitgaven!B97</f>
        <v>4937</v>
      </c>
      <c r="C97" s="45" t="str">
        <f>Uitgaven!C97</f>
        <v>-</v>
      </c>
      <c r="D97" s="45" t="str">
        <f>Uitgaven!D97</f>
        <v>-</v>
      </c>
      <c r="E97" s="45" t="str">
        <f>Uitgaven!E97</f>
        <v>-</v>
      </c>
      <c r="F97" s="45" t="str">
        <f>Uitgaven!F97</f>
        <v>-</v>
      </c>
      <c r="G97" s="43">
        <f>Uitgaven!G97</f>
        <v>4937</v>
      </c>
      <c r="H97" s="45" t="str">
        <f>Uitgaven!H97</f>
        <v>8453 - 8463</v>
      </c>
    </row>
    <row r="98" spans="1:8" x14ac:dyDescent="0.2">
      <c r="A98" s="43" t="s">
        <v>168</v>
      </c>
      <c r="B98" s="45" t="str">
        <f>Uitgaven!B98</f>
        <v>-</v>
      </c>
      <c r="C98" s="45" t="str">
        <f>Uitgaven!C98</f>
        <v>-</v>
      </c>
      <c r="D98" s="45" t="str">
        <f>Uitgaven!D98</f>
        <v>-</v>
      </c>
      <c r="E98" s="43">
        <f>Uitgaven!E98</f>
        <v>0</v>
      </c>
      <c r="F98" s="45" t="str">
        <f>Uitgaven!F98</f>
        <v>-</v>
      </c>
      <c r="G98" s="43">
        <f>Uitgaven!G98</f>
        <v>0</v>
      </c>
      <c r="H98" s="62">
        <f>Uitgaven!H98</f>
        <v>80500</v>
      </c>
    </row>
    <row r="99" spans="1:8" x14ac:dyDescent="0.2">
      <c r="A99" s="43" t="s">
        <v>169</v>
      </c>
      <c r="B99" s="45" t="str">
        <f>Uitgaven!B99</f>
        <v>-</v>
      </c>
      <c r="C99" s="45" t="str">
        <f>Uitgaven!C99</f>
        <v>-</v>
      </c>
      <c r="D99" s="45" t="str">
        <f>Uitgaven!D99</f>
        <v>-</v>
      </c>
      <c r="E99" s="43">
        <f>Uitgaven!E99</f>
        <v>1</v>
      </c>
      <c r="F99" s="45" t="str">
        <f>Uitgaven!F99</f>
        <v>-</v>
      </c>
      <c r="G99" s="43">
        <f>Uitgaven!G99</f>
        <v>1</v>
      </c>
      <c r="H99" s="62">
        <f>Uitgaven!H99</f>
        <v>8353</v>
      </c>
    </row>
    <row r="100" spans="1:8" x14ac:dyDescent="0.2">
      <c r="A100" s="14" t="s">
        <v>235</v>
      </c>
      <c r="B100" s="43">
        <f>Uitgaven!B100</f>
        <v>0</v>
      </c>
      <c r="C100" s="45" t="str">
        <f>Uitgaven!C100</f>
        <v>-</v>
      </c>
      <c r="D100" s="45" t="str">
        <f>Uitgaven!D100</f>
        <v>-</v>
      </c>
      <c r="E100" s="45" t="str">
        <f>Uitgaven!E100</f>
        <v>-</v>
      </c>
      <c r="F100" s="45" t="str">
        <f>Uitgaven!F100</f>
        <v>-</v>
      </c>
      <c r="G100" s="43">
        <f>Uitgaven!G100</f>
        <v>0</v>
      </c>
      <c r="H100" s="45" t="str">
        <f>Uitgaven!H100</f>
        <v>8453 - 8463</v>
      </c>
    </row>
    <row r="101" spans="1:8" x14ac:dyDescent="0.2">
      <c r="A101" s="43" t="s">
        <v>294</v>
      </c>
      <c r="B101" s="43">
        <f>Uitgaven!B101</f>
        <v>42000</v>
      </c>
      <c r="C101" s="45" t="str">
        <f>Uitgaven!C101</f>
        <v>-</v>
      </c>
      <c r="D101" s="45" t="str">
        <f>Uitgaven!D101</f>
        <v>-</v>
      </c>
      <c r="E101" s="45" t="str">
        <f>Uitgaven!E101</f>
        <v>-</v>
      </c>
      <c r="F101" s="45" t="str">
        <f>Uitgaven!F101</f>
        <v>-</v>
      </c>
      <c r="G101" s="43">
        <f>Uitgaven!G101</f>
        <v>42000</v>
      </c>
      <c r="H101" s="62">
        <f>Uitgaven!H101</f>
        <v>83615</v>
      </c>
    </row>
    <row r="102" spans="1:8" x14ac:dyDescent="0.2">
      <c r="A102" s="14" t="s">
        <v>262</v>
      </c>
      <c r="B102" s="43">
        <f>Uitgaven!B102</f>
        <v>867</v>
      </c>
      <c r="C102" s="45" t="str">
        <f>Uitgaven!C102</f>
        <v>-</v>
      </c>
      <c r="D102" s="45" t="str">
        <f>Uitgaven!D102</f>
        <v>-</v>
      </c>
      <c r="E102" s="45" t="str">
        <f>Uitgaven!E102</f>
        <v>-</v>
      </c>
      <c r="F102" s="45" t="str">
        <f>Uitgaven!F102</f>
        <v>-</v>
      </c>
      <c r="G102" s="43">
        <f>Uitgaven!G102</f>
        <v>867</v>
      </c>
      <c r="H102" s="62" t="str">
        <f>Uitgaven!H102</f>
        <v>-</v>
      </c>
    </row>
    <row r="103" spans="1:8" x14ac:dyDescent="0.2">
      <c r="A103" s="14" t="s">
        <v>279</v>
      </c>
      <c r="B103" s="48">
        <f>Uitgaven!B103</f>
        <v>403</v>
      </c>
      <c r="C103" s="51" t="str">
        <f>Uitgaven!C103</f>
        <v>-</v>
      </c>
      <c r="D103" s="51" t="str">
        <f>Uitgaven!D103</f>
        <v>-</v>
      </c>
      <c r="E103" s="51" t="str">
        <f>Uitgaven!E103</f>
        <v>-</v>
      </c>
      <c r="F103" s="45" t="str">
        <f>Uitgaven!F103</f>
        <v>-</v>
      </c>
      <c r="G103" s="48">
        <f>Uitgaven!G103</f>
        <v>403</v>
      </c>
      <c r="H103" s="62" t="str">
        <f>Uitgaven!H103</f>
        <v>-</v>
      </c>
    </row>
    <row r="104" spans="1:8" x14ac:dyDescent="0.2">
      <c r="A104" s="14" t="s">
        <v>320</v>
      </c>
      <c r="B104" s="52">
        <f>Uitgaven!B104</f>
        <v>-92454</v>
      </c>
      <c r="C104" s="51" t="str">
        <f>Uitgaven!C104</f>
        <v>-</v>
      </c>
      <c r="D104" s="51" t="str">
        <f>Uitgaven!D104</f>
        <v>-</v>
      </c>
      <c r="E104" s="51" t="str">
        <f>Uitgaven!E104</f>
        <v>-</v>
      </c>
      <c r="F104" s="45" t="str">
        <f>Uitgaven!F104</f>
        <v>-</v>
      </c>
      <c r="G104" s="48">
        <f>Uitgaven!G104</f>
        <v>-92454</v>
      </c>
      <c r="H104" s="62" t="str">
        <f>Uitgaven!H104</f>
        <v>-</v>
      </c>
    </row>
    <row r="105" spans="1:8" x14ac:dyDescent="0.2">
      <c r="A105" s="14" t="s">
        <v>302</v>
      </c>
      <c r="B105" s="52">
        <f>Uitgaven!B105</f>
        <v>-77285</v>
      </c>
      <c r="C105" s="51" t="str">
        <f>Uitgaven!C105</f>
        <v>-</v>
      </c>
      <c r="D105" s="51" t="str">
        <f>Uitgaven!D105</f>
        <v>-</v>
      </c>
      <c r="E105" s="51" t="str">
        <f>Uitgaven!E105</f>
        <v>-</v>
      </c>
      <c r="F105" s="45" t="str">
        <f>Uitgaven!F105</f>
        <v>-</v>
      </c>
      <c r="G105" s="48">
        <f>Uitgaven!G105</f>
        <v>-77285</v>
      </c>
      <c r="H105" s="62" t="str">
        <f>Uitgaven!H105</f>
        <v>-</v>
      </c>
    </row>
    <row r="106" spans="1:8" x14ac:dyDescent="0.2">
      <c r="A106" s="14" t="s">
        <v>304</v>
      </c>
      <c r="B106" s="52">
        <f>Uitgaven!B106</f>
        <v>-180000</v>
      </c>
      <c r="C106" s="51" t="str">
        <f>Uitgaven!C106</f>
        <v>-</v>
      </c>
      <c r="D106" s="51" t="str">
        <f>Uitgaven!D106</f>
        <v>-</v>
      </c>
      <c r="E106" s="51" t="str">
        <f>Uitgaven!E106</f>
        <v>-</v>
      </c>
      <c r="F106" s="45" t="str">
        <f>Uitgaven!F106</f>
        <v>-</v>
      </c>
      <c r="G106" s="48">
        <f>Uitgaven!G106</f>
        <v>-180000</v>
      </c>
      <c r="H106" s="62" t="str">
        <f>Uitgaven!H106</f>
        <v>-</v>
      </c>
    </row>
    <row r="107" spans="1:8" x14ac:dyDescent="0.2">
      <c r="A107" s="14" t="s">
        <v>321</v>
      </c>
      <c r="B107" s="52">
        <f>Uitgaven!B107</f>
        <v>7250</v>
      </c>
      <c r="C107" s="51" t="str">
        <f>Uitgaven!C107</f>
        <v>-</v>
      </c>
      <c r="D107" s="51" t="str">
        <f>Uitgaven!D107</f>
        <v>-</v>
      </c>
      <c r="E107" s="51" t="str">
        <f>Uitgaven!E107</f>
        <v>-</v>
      </c>
      <c r="F107" s="45" t="str">
        <f>Uitgaven!F107</f>
        <v>-</v>
      </c>
      <c r="G107" s="48">
        <f>Uitgaven!G107</f>
        <v>7250</v>
      </c>
      <c r="H107" s="62">
        <f>Uitgaven!H107</f>
        <v>8459</v>
      </c>
    </row>
    <row r="108" spans="1:8" x14ac:dyDescent="0.2">
      <c r="A108" s="48" t="s">
        <v>260</v>
      </c>
      <c r="B108" s="45" t="str">
        <f>Uitgaven!B108</f>
        <v>-</v>
      </c>
      <c r="C108" s="43">
        <f>Uitgaven!C108</f>
        <v>12000</v>
      </c>
      <c r="D108" s="50">
        <f>Uitgaven!D108</f>
        <v>400</v>
      </c>
      <c r="E108" s="45" t="str">
        <f>Uitgaven!E108</f>
        <v>-</v>
      </c>
      <c r="F108" s="45" t="str">
        <f>Uitgaven!F108</f>
        <v>-</v>
      </c>
      <c r="G108" s="43">
        <f>Uitgaven!G108</f>
        <v>12400</v>
      </c>
      <c r="H108" s="83" t="str">
        <f>Uitgaven!H108</f>
        <v>8453 - 8463</v>
      </c>
    </row>
    <row r="109" spans="1:8" x14ac:dyDescent="0.2">
      <c r="A109" s="48" t="s">
        <v>259</v>
      </c>
      <c r="B109" s="45" t="str">
        <f>Uitgaven!B109</f>
        <v>-</v>
      </c>
      <c r="C109" s="43">
        <f>Uitgaven!C109</f>
        <v>23039</v>
      </c>
      <c r="D109" s="50">
        <f>Uitgaven!D109</f>
        <v>961</v>
      </c>
      <c r="E109" s="45" t="str">
        <f>Uitgaven!E109</f>
        <v>-</v>
      </c>
      <c r="F109" s="45" t="str">
        <f>Uitgaven!F109</f>
        <v>-</v>
      </c>
      <c r="G109" s="43">
        <f>Uitgaven!G109</f>
        <v>24000</v>
      </c>
      <c r="H109" s="62" t="str">
        <f>Uitgaven!H109</f>
        <v>8453 - 8463</v>
      </c>
    </row>
    <row r="110" spans="1:8" x14ac:dyDescent="0.2">
      <c r="A110" s="14" t="s">
        <v>269</v>
      </c>
      <c r="B110" s="45" t="str">
        <f>Uitgaven!B110</f>
        <v>-</v>
      </c>
      <c r="C110" s="43">
        <f>Uitgaven!C110</f>
        <v>445</v>
      </c>
      <c r="D110" s="50">
        <f>Uitgaven!D110</f>
        <v>5</v>
      </c>
      <c r="E110" s="45" t="str">
        <f>Uitgaven!E110</f>
        <v>-</v>
      </c>
      <c r="F110" s="45" t="str">
        <f>Uitgaven!F110</f>
        <v>-</v>
      </c>
      <c r="G110" s="43">
        <f>Uitgaven!G110</f>
        <v>450</v>
      </c>
      <c r="H110" s="83" t="str">
        <f>Uitgaven!H110</f>
        <v>8453 - 8463</v>
      </c>
    </row>
    <row r="111" spans="1:8" x14ac:dyDescent="0.2">
      <c r="A111" s="14" t="s">
        <v>276</v>
      </c>
      <c r="B111" s="45" t="str">
        <f>Uitgaven!B111</f>
        <v>-</v>
      </c>
      <c r="C111" s="43">
        <f>Uitgaven!C111</f>
        <v>1019</v>
      </c>
      <c r="D111" s="45" t="str">
        <f>Uitgaven!D111</f>
        <v>-</v>
      </c>
      <c r="E111" s="45" t="str">
        <f>Uitgaven!E111</f>
        <v>-</v>
      </c>
      <c r="F111" s="45" t="str">
        <f>Uitgaven!F111</f>
        <v>-</v>
      </c>
      <c r="G111" s="43">
        <f>Uitgaven!G111</f>
        <v>1019</v>
      </c>
      <c r="H111" s="83" t="str">
        <f>Uitgaven!H111</f>
        <v>8453 - 8463</v>
      </c>
    </row>
    <row r="112" spans="1:8" x14ac:dyDescent="0.2">
      <c r="A112" s="14" t="s">
        <v>322</v>
      </c>
      <c r="B112" s="45" t="str">
        <f>Uitgaven!B112</f>
        <v>-</v>
      </c>
      <c r="C112" s="43">
        <f>Uitgaven!C112</f>
        <v>115</v>
      </c>
      <c r="D112" s="45" t="str">
        <f>Uitgaven!D112</f>
        <v>-</v>
      </c>
      <c r="E112" s="45" t="str">
        <f>Uitgaven!E112</f>
        <v>-</v>
      </c>
      <c r="F112" s="45" t="str">
        <f>Uitgaven!F112</f>
        <v>-</v>
      </c>
      <c r="G112" s="43">
        <f>Uitgaven!G112</f>
        <v>115</v>
      </c>
      <c r="H112" s="83" t="str">
        <f>Uitgaven!H112</f>
        <v>-</v>
      </c>
    </row>
    <row r="113" spans="1:8" x14ac:dyDescent="0.2">
      <c r="A113" s="43"/>
      <c r="B113" s="45"/>
      <c r="C113" s="43"/>
      <c r="D113" s="50"/>
      <c r="E113" s="45"/>
      <c r="F113" s="45"/>
      <c r="G113" s="43"/>
      <c r="H113" s="83"/>
    </row>
    <row r="114" spans="1:8" x14ac:dyDescent="0.2">
      <c r="A114" s="13" t="s">
        <v>244</v>
      </c>
      <c r="B114" s="19">
        <f>Uitgaven!B114</f>
        <v>0</v>
      </c>
      <c r="C114" s="19">
        <f>Uitgaven!C114</f>
        <v>0</v>
      </c>
      <c r="D114" s="19">
        <f>Uitgaven!D114</f>
        <v>0</v>
      </c>
      <c r="E114" s="19">
        <f>Uitgaven!E114</f>
        <v>0</v>
      </c>
      <c r="F114" s="19">
        <f>Uitgaven!F114</f>
        <v>0</v>
      </c>
      <c r="G114" s="19">
        <f>Uitgaven!G114</f>
        <v>0</v>
      </c>
      <c r="H114" s="83"/>
    </row>
    <row r="115" spans="1:8" x14ac:dyDescent="0.2">
      <c r="A115" s="14" t="s">
        <v>245</v>
      </c>
      <c r="B115" s="45" t="str">
        <f>Uitgaven!B115</f>
        <v>P.M.</v>
      </c>
      <c r="C115" s="45" t="str">
        <f>Uitgaven!C115</f>
        <v>-</v>
      </c>
      <c r="D115" s="45" t="str">
        <f>Uitgaven!D115</f>
        <v>-</v>
      </c>
      <c r="E115" s="45" t="str">
        <f>Uitgaven!E115</f>
        <v>-</v>
      </c>
      <c r="F115" s="45" t="str">
        <f>Uitgaven!F115</f>
        <v>-</v>
      </c>
      <c r="G115" s="50">
        <f>Uitgaven!G115</f>
        <v>0</v>
      </c>
      <c r="H115" s="45" t="str">
        <f>Uitgaven!H115</f>
        <v>-</v>
      </c>
    </row>
    <row r="116" spans="1:8" x14ac:dyDescent="0.2">
      <c r="A116" s="14" t="s">
        <v>246</v>
      </c>
      <c r="B116" s="45" t="str">
        <f>Uitgaven!B116</f>
        <v>P.M.</v>
      </c>
      <c r="C116" s="45" t="str">
        <f>Uitgaven!C116</f>
        <v>-</v>
      </c>
      <c r="D116" s="45" t="str">
        <f>Uitgaven!D116</f>
        <v>-</v>
      </c>
      <c r="E116" s="45" t="str">
        <f>Uitgaven!E116</f>
        <v>-</v>
      </c>
      <c r="F116" s="45" t="str">
        <f>Uitgaven!F116</f>
        <v>-</v>
      </c>
      <c r="G116" s="50">
        <f>Uitgaven!G116</f>
        <v>0</v>
      </c>
      <c r="H116" s="45" t="str">
        <f>Uitgaven!H116</f>
        <v>-</v>
      </c>
    </row>
    <row r="117" spans="1:8" x14ac:dyDescent="0.2">
      <c r="A117" s="14" t="s">
        <v>247</v>
      </c>
      <c r="B117" s="45" t="str">
        <f>Uitgaven!B117</f>
        <v>P.M.</v>
      </c>
      <c r="C117" s="45" t="str">
        <f>Uitgaven!C117</f>
        <v>-</v>
      </c>
      <c r="D117" s="45" t="str">
        <f>Uitgaven!D117</f>
        <v>-</v>
      </c>
      <c r="E117" s="45" t="str">
        <f>Uitgaven!E117</f>
        <v>-</v>
      </c>
      <c r="F117" s="45" t="str">
        <f>Uitgaven!F117</f>
        <v>-</v>
      </c>
      <c r="G117" s="50">
        <f>Uitgaven!G117</f>
        <v>0</v>
      </c>
      <c r="H117" s="45" t="str">
        <f>Uitgaven!H117</f>
        <v>-</v>
      </c>
    </row>
    <row r="118" spans="1:8" x14ac:dyDescent="0.2">
      <c r="A118" s="14" t="s">
        <v>248</v>
      </c>
      <c r="B118" s="45" t="str">
        <f>Uitgaven!B118</f>
        <v>P.M.</v>
      </c>
      <c r="C118" s="45" t="str">
        <f>Uitgaven!C118</f>
        <v>-</v>
      </c>
      <c r="D118" s="45" t="str">
        <f>Uitgaven!D118</f>
        <v>-</v>
      </c>
      <c r="E118" s="45" t="str">
        <f>Uitgaven!E118</f>
        <v>-</v>
      </c>
      <c r="F118" s="45" t="str">
        <f>Uitgaven!F118</f>
        <v>-</v>
      </c>
      <c r="G118" s="50">
        <f>Uitgaven!G118</f>
        <v>0</v>
      </c>
      <c r="H118" s="45" t="str">
        <f>Uitgaven!H118</f>
        <v>-</v>
      </c>
    </row>
    <row r="119" spans="1:8" x14ac:dyDescent="0.2">
      <c r="A119" s="76" t="s">
        <v>228</v>
      </c>
      <c r="B119" s="47">
        <f>Uitgaven!B119</f>
        <v>37370186</v>
      </c>
      <c r="C119" s="47">
        <f>Uitgaven!C119</f>
        <v>11672064</v>
      </c>
      <c r="D119" s="47">
        <f>Uitgaven!D119</f>
        <v>754874</v>
      </c>
      <c r="E119" s="47">
        <f>Uitgaven!E119</f>
        <v>741</v>
      </c>
      <c r="F119" s="47">
        <f>Uitgaven!F119</f>
        <v>29089</v>
      </c>
      <c r="G119" s="47">
        <f>Uitgaven!G119</f>
        <v>49826954</v>
      </c>
      <c r="H119" s="27"/>
    </row>
    <row r="120" spans="1:8" x14ac:dyDescent="0.2">
      <c r="A120" s="80" t="s">
        <v>220</v>
      </c>
      <c r="B120" s="47"/>
      <c r="C120" s="77"/>
      <c r="D120" s="77"/>
      <c r="E120" s="77"/>
      <c r="F120" s="77"/>
      <c r="G120" s="77"/>
      <c r="H120" s="68"/>
    </row>
    <row r="121" spans="1:8" x14ac:dyDescent="0.2">
      <c r="A121" s="21" t="s">
        <v>205</v>
      </c>
      <c r="B121" s="55">
        <f>Uitgaven!B121</f>
        <v>28244</v>
      </c>
      <c r="C121" s="78"/>
      <c r="D121" s="78"/>
      <c r="E121" s="78"/>
      <c r="F121" s="78"/>
      <c r="G121" s="78"/>
      <c r="H121" s="68"/>
    </row>
    <row r="122" spans="1:8" x14ac:dyDescent="0.2">
      <c r="A122" s="20" t="s">
        <v>170</v>
      </c>
      <c r="B122" s="44">
        <f>Uitgaven!B122</f>
        <v>37398430</v>
      </c>
      <c r="C122" s="44">
        <f>Uitgaven!C122</f>
        <v>11672064</v>
      </c>
      <c r="D122" s="44">
        <f>Uitgaven!D122</f>
        <v>754874</v>
      </c>
      <c r="E122" s="44">
        <f>Uitgaven!E122</f>
        <v>741</v>
      </c>
      <c r="F122" s="78"/>
      <c r="G122" s="44">
        <f>Uitgaven!G122</f>
        <v>49826109</v>
      </c>
      <c r="H122" s="28"/>
    </row>
    <row r="123" spans="1:8" x14ac:dyDescent="0.2">
      <c r="A123" s="21" t="s">
        <v>315</v>
      </c>
      <c r="B123" s="44">
        <f>Uitgaven!B123</f>
        <v>-38300</v>
      </c>
      <c r="C123" s="44">
        <f>Uitgaven!C123</f>
        <v>0</v>
      </c>
      <c r="D123" s="44">
        <f>Uitgaven!D123</f>
        <v>0</v>
      </c>
      <c r="E123" s="44">
        <f>Uitgaven!E123</f>
        <v>0</v>
      </c>
      <c r="F123" s="78"/>
      <c r="G123" s="44">
        <f>Uitgaven!G123</f>
        <v>-38300</v>
      </c>
      <c r="H123" s="28"/>
    </row>
    <row r="124" spans="1:8" x14ac:dyDescent="0.2">
      <c r="A124" s="46" t="s">
        <v>171</v>
      </c>
      <c r="B124" s="41">
        <f>Uitgaven!B124</f>
        <v>27730</v>
      </c>
      <c r="C124" s="41">
        <f>Uitgaven!C124</f>
        <v>0</v>
      </c>
      <c r="D124" s="41">
        <f>Uitgaven!D124</f>
        <v>0</v>
      </c>
      <c r="E124" s="41">
        <f>Uitgaven!E124</f>
        <v>0</v>
      </c>
      <c r="F124" s="79"/>
      <c r="G124" s="41">
        <f>Uitgaven!G124</f>
        <v>27730</v>
      </c>
      <c r="H124" s="29"/>
    </row>
  </sheetData>
  <mergeCells count="5">
    <mergeCell ref="A1:H1"/>
    <mergeCell ref="C3:D3"/>
    <mergeCell ref="G3:G4"/>
    <mergeCell ref="H3:H4"/>
    <mergeCell ref="F3:F4"/>
  </mergeCells>
  <phoneticPr fontId="7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6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2021-12-31T23:00:00+00:00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Mutualités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Etablissements et services de soins</TermName>
          <TermId xmlns="http://schemas.microsoft.com/office/infopath/2007/PartnerControls">0da91f66-aff5-4716-a8aa-e753c394a07a</TermId>
        </TermInfo>
        <TermInfo xmlns="http://schemas.microsoft.com/office/infopath/2007/PartnerControls">
          <TermName xmlns="http://schemas.microsoft.com/office/infopath/2007/PartnerControls">Professionnel de la santé</TermName>
          <TermId xmlns="http://schemas.microsoft.com/office/infopath/2007/PartnerControls">2ad223cb-5dec-4759-add4-b89b36632398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8</Value>
      <Value>12</Value>
      <Value>25</Value>
      <Value>24</Value>
      <Value>22</Value>
    </TaxCatchAll>
    <RIDocSummary xmlns="f15eea43-7fa7-45cf-8dc0-d5244e2cd467">Recettes et dépenses </RIDocSummary>
    <RIThemeTaxHTField0 xmlns="f15eea43-7fa7-45cf-8dc0-d5244e2cd467">
      <Terms xmlns="http://schemas.microsoft.com/office/infopath/2007/PartnerControls"/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/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A7341F59-3BF2-4888-B69D-EC32AEBA0FBC}"/>
</file>

<file path=customXml/itemProps2.xml><?xml version="1.0" encoding="utf-8"?>
<ds:datastoreItem xmlns:ds="http://schemas.openxmlformats.org/officeDocument/2006/customXml" ds:itemID="{247851E8-2F1E-4051-B920-7877EFF85692}"/>
</file>

<file path=customXml/itemProps3.xml><?xml version="1.0" encoding="utf-8"?>
<ds:datastoreItem xmlns:ds="http://schemas.openxmlformats.org/officeDocument/2006/customXml" ds:itemID="{1D03C861-4624-4F10-A3DD-47C65BB62E9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Ontvangsten</vt:lpstr>
      <vt:lpstr>Uitgaven</vt:lpstr>
      <vt:lpstr>Recettes</vt:lpstr>
      <vt:lpstr>Dépenses</vt:lpstr>
      <vt:lpstr>Ontvangsten!Afdrukbereik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de l'assurance soins de santé et indemnités 2022</dc:title>
  <dc:creator>Joris Merckx</dc:creator>
  <cp:lastModifiedBy>Joris Merckx</cp:lastModifiedBy>
  <cp:lastPrinted>2022-05-10T06:06:03Z</cp:lastPrinted>
  <dcterms:created xsi:type="dcterms:W3CDTF">2007-11-15T20:27:17Z</dcterms:created>
  <dcterms:modified xsi:type="dcterms:W3CDTF">2023-02-16T08:57:18Z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24;#Mutualités|a6cbed05-adf5-4226-bcb7-ef5cdc788bf2;#22;#Etablissements et services de soins|0da91f66-aff5-4716-a8aa-e753c394a07a;#25;#Professionnel de la santé|2ad223cb-5dec-4759-add4-b89b36632398</vt:lpwstr>
  </property>
  <property fmtid="{D5CDD505-2E9C-101B-9397-08002B2CF9AE}" pid="4" name="RITheme">
    <vt:lpwstr/>
  </property>
  <property fmtid="{D5CDD505-2E9C-101B-9397-08002B2CF9AE}" pid="5" name="RILanguage">
    <vt:lpwstr>8;#Français|aa2269b8-11bd-4cc9-9267-801806817e60;#12;#Néerlandais|1daba039-17e6-4993-bb2c-50e1d16ef364</vt:lpwstr>
  </property>
  <property fmtid="{D5CDD505-2E9C-101B-9397-08002B2CF9AE}" pid="6" name="RIDocType">
    <vt:lpwstr/>
  </property>
  <property fmtid="{D5CDD505-2E9C-101B-9397-08002B2CF9AE}" pid="7" name="Publication type for documents">
    <vt:lpwstr/>
  </property>
</Properties>
</file>